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Sales &amp; Marketing\Marketing\MARKETING  PROJECTS\2020-2021\14980820 Corporate Digital Marketing 2020-21\Policies and procedures\"/>
    </mc:Choice>
  </mc:AlternateContent>
  <workbookProtection workbookAlgorithmName="SHA-512" workbookHashValue="wleAeibVjLXXYpCWPESlZW8bLWela3ZzLnWmnVeULmmXl9+zK36D9hmb4v2BH3bsxIwc7xDp0BArQrIt1UN16g==" workbookSaltValue="CjzG6b6CIXryoa2VYvlGuA==" workbookSpinCount="100000" lockStructure="1"/>
  <bookViews>
    <workbookView xWindow="0" yWindow="120" windowWidth="14670" windowHeight="10740"/>
  </bookViews>
  <sheets>
    <sheet name="Checker" sheetId="13" r:id="rId1"/>
    <sheet name="Bands" sheetId="12" state="hidden" r:id="rId2"/>
    <sheet name="Trips" sheetId="6" state="hidden" r:id="rId3"/>
    <sheet name="Course Costs" sheetId="9" state="hidden" r:id="rId4"/>
    <sheet name="FT Master" sheetId="1" state="hidden" r:id="rId5"/>
    <sheet name="Course list" sheetId="14" state="hidden" r:id="rId6"/>
  </sheets>
  <definedNames>
    <definedName name="_xlnm._FilterDatabase" localSheetId="3" hidden="1">'Course Costs'!$A$3:$AA$75</definedName>
    <definedName name="_xlnm._FilterDatabase" localSheetId="5" hidden="1">'Course list'!$A$1:$D$78</definedName>
    <definedName name="_xlnm._FilterDatabase" localSheetId="4" hidden="1">'FT Master'!$A$1:$AB$292</definedName>
    <definedName name="_xlnm._FilterDatabase" localSheetId="2" hidden="1">Trips!$A$3:$Y$17</definedName>
    <definedName name="Z_11390B5F_A0CD_4BB8_88F4_5E8A0C6D00AD_.wvu.FilterData" localSheetId="3" hidden="1">'Course Costs'!$B$3:$O$74</definedName>
    <definedName name="Z_11390B5F_A0CD_4BB8_88F4_5E8A0C6D00AD_.wvu.FilterData" localSheetId="4" hidden="1">'FT Master'!$A$1:$X$1</definedName>
    <definedName name="Z_11390B5F_A0CD_4BB8_88F4_5E8A0C6D00AD_.wvu.FilterData" localSheetId="2" hidden="1">Trips!$B$3:$H$17</definedName>
    <definedName name="Z_42179E73_CD4C_427F_B895_7AAE7DB6D412_.wvu.FilterData" localSheetId="3" hidden="1">'Course Costs'!$B$3:$O$74</definedName>
    <definedName name="Z_42179E73_CD4C_427F_B895_7AAE7DB6D412_.wvu.FilterData" localSheetId="4" hidden="1">'FT Master'!$A$1:$X$1</definedName>
    <definedName name="Z_42179E73_CD4C_427F_B895_7AAE7DB6D412_.wvu.FilterData" localSheetId="2" hidden="1">Trips!$B$3:$H$17</definedName>
    <definedName name="Z_4C4C0C18_3B93_4CBA_A62A_4CF8003F2692_.wvu.FilterData" localSheetId="3" hidden="1">'Course Costs'!$B$3:$O$74</definedName>
    <definedName name="Z_4C4C0C18_3B93_4CBA_A62A_4CF8003F2692_.wvu.FilterData" localSheetId="4" hidden="1">'FT Master'!$A$1:$X$1</definedName>
    <definedName name="Z_4C4C0C18_3B93_4CBA_A62A_4CF8003F2692_.wvu.FilterData" localSheetId="2" hidden="1">Trips!$B$3:$H$17</definedName>
    <definedName name="Z_6C023820_3BCF_4117_939F_53506C3E1BC0_.wvu.FilterData" localSheetId="3" hidden="1">'Course Costs'!$B$3:$O$74</definedName>
    <definedName name="Z_6C023820_3BCF_4117_939F_53506C3E1BC0_.wvu.FilterData" localSheetId="4" hidden="1">'FT Master'!$A$1:$X$1</definedName>
    <definedName name="Z_6C023820_3BCF_4117_939F_53506C3E1BC0_.wvu.FilterData" localSheetId="2" hidden="1">Trips!$B$3:$H$17</definedName>
    <definedName name="Z_72A98751_CA31_4980_99B9_A3CF4DE8E03B_.wvu.FilterData" localSheetId="3" hidden="1">'Course Costs'!$B$3:$O$74</definedName>
    <definedName name="Z_72A98751_CA31_4980_99B9_A3CF4DE8E03B_.wvu.FilterData" localSheetId="4" hidden="1">'FT Master'!$A$1:$X$1</definedName>
    <definedName name="Z_72A98751_CA31_4980_99B9_A3CF4DE8E03B_.wvu.FilterData" localSheetId="2" hidden="1">Trips!$B$3:$H$17</definedName>
    <definedName name="Z_91CD5B42_9648_46C1_8F95_49E98451F3BB_.wvu.FilterData" localSheetId="3" hidden="1">'Course Costs'!$B$3:$O$74</definedName>
    <definedName name="Z_91CD5B42_9648_46C1_8F95_49E98451F3BB_.wvu.FilterData" localSheetId="4" hidden="1">'FT Master'!$A$1:$X$1</definedName>
    <definedName name="Z_91CD5B42_9648_46C1_8F95_49E98451F3BB_.wvu.FilterData" localSheetId="2" hidden="1">Trips!$B$3:$H$17</definedName>
    <definedName name="Z_BA06334D_A655_47D5_B2A7_ED8216B74E50_.wvu.FilterData" localSheetId="3" hidden="1">'Course Costs'!$B$3:$O$74</definedName>
    <definedName name="Z_BA06334D_A655_47D5_B2A7_ED8216B74E50_.wvu.FilterData" localSheetId="4" hidden="1">'FT Master'!$A$1:$X$1</definedName>
    <definedName name="Z_BA06334D_A655_47D5_B2A7_ED8216B74E50_.wvu.FilterData" localSheetId="2" hidden="1">Trips!$B$3:$H$17</definedName>
    <definedName name="Z_D8F84CDD_6701_4633_9A84_F661DB2036C0_.wvu.FilterData" localSheetId="3" hidden="1">'Course Costs'!$B$3:$O$74</definedName>
    <definedName name="Z_D8F84CDD_6701_4633_9A84_F661DB2036C0_.wvu.FilterData" localSheetId="4" hidden="1">'FT Master'!$A$1:$X$1</definedName>
    <definedName name="Z_D8F84CDD_6701_4633_9A84_F661DB2036C0_.wvu.FilterData" localSheetId="2" hidden="1">Trips!$B$3:$H$17</definedName>
    <definedName name="Z_EA6BF179_8CE3_4446_807B_BEEA66FF4804_.wvu.FilterData" localSheetId="3" hidden="1">'Course Costs'!$B$3:$O$74</definedName>
    <definedName name="Z_EA6BF179_8CE3_4446_807B_BEEA66FF4804_.wvu.FilterData" localSheetId="4" hidden="1">'FT Master'!$A$1:$X$1</definedName>
    <definedName name="Z_EA6BF179_8CE3_4446_807B_BEEA66FF4804_.wvu.FilterData" localSheetId="2" hidden="1">Trips!$B$3:$H$17</definedName>
  </definedNames>
  <calcPr calcId="162913"/>
  <customWorkbookViews>
    <customWorkbookView name="Pritchard, Julie - Personal View" guid="{BA06334D-A655-47D5-B2A7-ED8216B74E50}" mergeInterval="0" personalView="1" maximized="1" windowWidth="1436" windowHeight="675" activeSheetId="1"/>
    <customWorkbookView name="Wells, Amy - Personal View" guid="{72A98751-CA31-4980-99B9-A3CF4DE8E03B}" mergeInterval="0" personalView="1" maximized="1" xWindow="1432" yWindow="-8" windowWidth="1456" windowHeight="91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6" l="1"/>
  <c r="V5" i="6" s="1"/>
  <c r="U6" i="6"/>
  <c r="V6" i="6" s="1"/>
  <c r="U7" i="6"/>
  <c r="V7" i="6" s="1"/>
  <c r="U8" i="6"/>
  <c r="V8" i="6" s="1"/>
  <c r="U9" i="6"/>
  <c r="V9" i="6" s="1"/>
  <c r="U10" i="6"/>
  <c r="V10" i="6" s="1"/>
  <c r="U11" i="6"/>
  <c r="V11" i="6" s="1"/>
  <c r="U12" i="6"/>
  <c r="V12" i="6" s="1"/>
  <c r="U13" i="6"/>
  <c r="V13" i="6" s="1"/>
  <c r="U14" i="6"/>
  <c r="V14" i="6" s="1"/>
  <c r="U15" i="6"/>
  <c r="V15" i="6" s="1"/>
  <c r="U16" i="6"/>
  <c r="V16" i="6" s="1"/>
  <c r="U17" i="6"/>
  <c r="V17" i="6" s="1"/>
  <c r="U4" i="6"/>
  <c r="V4" i="6" s="1"/>
  <c r="R5" i="6"/>
  <c r="S5" i="6" s="1"/>
  <c r="R6" i="6"/>
  <c r="S6" i="6" s="1"/>
  <c r="R7" i="6"/>
  <c r="S7" i="6" s="1"/>
  <c r="R8" i="6"/>
  <c r="S8" i="6" s="1"/>
  <c r="R9" i="6"/>
  <c r="S9" i="6" s="1"/>
  <c r="R10" i="6"/>
  <c r="S10" i="6" s="1"/>
  <c r="R11" i="6"/>
  <c r="S11" i="6" s="1"/>
  <c r="R12" i="6"/>
  <c r="S12" i="6" s="1"/>
  <c r="R13" i="6"/>
  <c r="S13" i="6" s="1"/>
  <c r="R14" i="6"/>
  <c r="S14" i="6" s="1"/>
  <c r="R15" i="6"/>
  <c r="S15" i="6" s="1"/>
  <c r="R16" i="6"/>
  <c r="S16" i="6" s="1"/>
  <c r="R17" i="6"/>
  <c r="S17" i="6" s="1"/>
  <c r="R4" i="6"/>
  <c r="S4" i="6" s="1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4" i="9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28" i="9"/>
  <c r="A29" i="9"/>
  <c r="A53" i="9"/>
  <c r="A73" i="9"/>
  <c r="A30" i="9"/>
  <c r="A56" i="9"/>
  <c r="A57" i="9"/>
  <c r="A58" i="9"/>
  <c r="A59" i="9"/>
  <c r="A60" i="9"/>
  <c r="A61" i="9"/>
  <c r="A54" i="9"/>
  <c r="A50" i="9"/>
  <c r="A65" i="9"/>
  <c r="A51" i="9"/>
  <c r="A55" i="9"/>
  <c r="A52" i="9"/>
  <c r="A66" i="9"/>
  <c r="A67" i="9"/>
  <c r="A70" i="9"/>
  <c r="A72" i="9"/>
  <c r="A69" i="9"/>
  <c r="A71" i="9"/>
  <c r="A62" i="9"/>
  <c r="A8" i="9"/>
  <c r="A9" i="9"/>
  <c r="A31" i="9"/>
  <c r="A32" i="9"/>
  <c r="A33" i="9"/>
  <c r="A10" i="9"/>
  <c r="A11" i="9"/>
  <c r="A34" i="9"/>
  <c r="A35" i="9"/>
  <c r="A36" i="9"/>
  <c r="A4" i="9"/>
  <c r="A5" i="9"/>
  <c r="A6" i="9"/>
  <c r="A7" i="9"/>
  <c r="A12" i="9"/>
  <c r="A13" i="9"/>
  <c r="A14" i="9"/>
  <c r="A15" i="9"/>
  <c r="A16" i="9"/>
  <c r="A17" i="9"/>
  <c r="A63" i="9"/>
  <c r="A64" i="9"/>
  <c r="A68" i="9"/>
  <c r="A27" i="9"/>
  <c r="A18" i="9"/>
  <c r="A19" i="9"/>
  <c r="A37" i="9"/>
  <c r="A38" i="9"/>
  <c r="A39" i="9"/>
  <c r="A20" i="9"/>
  <c r="A21" i="9"/>
  <c r="A22" i="9"/>
  <c r="A23" i="9"/>
  <c r="A40" i="9"/>
  <c r="A41" i="9"/>
  <c r="A42" i="9"/>
  <c r="A43" i="9"/>
  <c r="A24" i="9"/>
  <c r="A44" i="9"/>
  <c r="A45" i="9"/>
  <c r="A25" i="9"/>
  <c r="A26" i="9"/>
  <c r="A46" i="9"/>
  <c r="A47" i="9"/>
  <c r="A48" i="9"/>
  <c r="A49" i="9"/>
  <c r="A74" i="9"/>
  <c r="A2" i="14"/>
  <c r="I176" i="1"/>
  <c r="I178" i="1"/>
  <c r="I228" i="1"/>
  <c r="I230" i="1"/>
  <c r="I232" i="1"/>
  <c r="A9" i="6"/>
  <c r="A10" i="6"/>
  <c r="A11" i="6"/>
  <c r="A12" i="6"/>
  <c r="A13" i="6"/>
  <c r="A14" i="6"/>
  <c r="A15" i="6"/>
  <c r="A16" i="6"/>
  <c r="A4" i="6"/>
  <c r="A5" i="6"/>
  <c r="A6" i="6"/>
  <c r="A7" i="6"/>
  <c r="A17" i="6"/>
  <c r="G292" i="1"/>
  <c r="H292" i="1"/>
  <c r="F292" i="1"/>
  <c r="I201" i="1"/>
  <c r="I194" i="1"/>
  <c r="I93" i="1"/>
  <c r="I94" i="1"/>
  <c r="I97" i="1"/>
  <c r="I104" i="1"/>
  <c r="I10" i="1"/>
  <c r="I106" i="1"/>
  <c r="I109" i="1"/>
  <c r="I110" i="1"/>
  <c r="I182" i="1"/>
  <c r="I183" i="1"/>
  <c r="I188" i="1"/>
  <c r="I190" i="1"/>
  <c r="I236" i="1"/>
  <c r="I237" i="1"/>
  <c r="I242" i="1"/>
  <c r="I243" i="1"/>
  <c r="I244" i="1"/>
  <c r="I245" i="1"/>
  <c r="I252" i="1"/>
  <c r="I256" i="1"/>
  <c r="I257" i="1"/>
  <c r="I200" i="1"/>
  <c r="I203" i="1"/>
  <c r="I112" i="1"/>
  <c r="I116" i="1"/>
  <c r="I174" i="1"/>
  <c r="I108" i="1"/>
  <c r="I179" i="1"/>
  <c r="I180" i="1"/>
  <c r="I233" i="1"/>
  <c r="I185" i="1"/>
  <c r="I186" i="1"/>
  <c r="I187" i="1"/>
  <c r="I191" i="1"/>
  <c r="I192" i="1"/>
  <c r="I193" i="1"/>
  <c r="I239" i="1"/>
  <c r="I240" i="1"/>
  <c r="I241" i="1"/>
  <c r="I246" i="1"/>
  <c r="I247" i="1"/>
  <c r="I248" i="1"/>
  <c r="I249" i="1"/>
  <c r="I254" i="1"/>
  <c r="I255" i="1"/>
  <c r="I258" i="1"/>
  <c r="I259" i="1"/>
  <c r="I260" i="1"/>
  <c r="I261" i="1"/>
  <c r="I155" i="1"/>
  <c r="I158" i="1"/>
  <c r="I160" i="1"/>
  <c r="I161" i="1"/>
  <c r="I164" i="1"/>
  <c r="I171" i="1"/>
  <c r="I150" i="1"/>
  <c r="I153" i="1"/>
  <c r="I100" i="1"/>
  <c r="I218" i="1"/>
  <c r="I219" i="1"/>
  <c r="I223" i="1"/>
  <c r="I224" i="1"/>
  <c r="I225" i="1"/>
  <c r="I226" i="1"/>
  <c r="I131" i="1"/>
  <c r="I132" i="1"/>
  <c r="I133" i="1"/>
  <c r="I134" i="1"/>
  <c r="I135" i="1"/>
  <c r="I136" i="1"/>
  <c r="I292" i="1" l="1"/>
  <c r="W42" i="9" l="1"/>
  <c r="X42" i="9" s="1"/>
  <c r="W45" i="9"/>
  <c r="W25" i="9"/>
  <c r="X25" i="9" s="1"/>
  <c r="W47" i="9"/>
  <c r="T45" i="9"/>
  <c r="U45" i="9" s="1"/>
  <c r="W41" i="9"/>
  <c r="T41" i="9"/>
  <c r="U41" i="9" s="1"/>
  <c r="O45" i="9"/>
  <c r="P45" i="9" s="1"/>
  <c r="L45" i="9"/>
  <c r="M45" i="9" s="1"/>
  <c r="O42" i="9"/>
  <c r="P42" i="9" s="1"/>
  <c r="L42" i="9"/>
  <c r="O41" i="9"/>
  <c r="P41" i="9" s="1"/>
  <c r="Q41" i="9" s="1"/>
  <c r="L41" i="9"/>
  <c r="M41" i="9" s="1"/>
  <c r="O25" i="9"/>
  <c r="P25" i="9" s="1"/>
  <c r="L25" i="9"/>
  <c r="O47" i="9"/>
  <c r="V75" i="9" l="1"/>
  <c r="W75" i="9" s="1"/>
  <c r="S75" i="9"/>
  <c r="T75" i="9" s="1"/>
  <c r="Q45" i="9"/>
  <c r="P47" i="9"/>
  <c r="Q47" i="9" s="1"/>
  <c r="T42" i="9"/>
  <c r="U42" i="9" s="1"/>
  <c r="M42" i="9"/>
  <c r="T25" i="9"/>
  <c r="U25" i="9" s="1"/>
  <c r="M25" i="9"/>
  <c r="T47" i="9"/>
  <c r="U47" i="9" s="1"/>
  <c r="L47" i="9"/>
  <c r="M47" i="9" s="1"/>
  <c r="Q42" i="9"/>
  <c r="Q25" i="9"/>
  <c r="AA25" i="9"/>
  <c r="AA42" i="9"/>
  <c r="AA41" i="9"/>
  <c r="AA45" i="9"/>
  <c r="X41" i="9"/>
  <c r="X45" i="9"/>
  <c r="Z41" i="9"/>
  <c r="Z45" i="9"/>
  <c r="X47" i="9"/>
  <c r="Z42" i="9" l="1"/>
  <c r="Z25" i="9"/>
  <c r="AA47" i="9"/>
  <c r="Z47" i="9"/>
  <c r="A8" i="6" l="1"/>
  <c r="E15" i="13" l="1"/>
  <c r="B10" i="13"/>
  <c r="B8" i="13"/>
  <c r="B20" i="13"/>
  <c r="B15" i="13"/>
  <c r="B17" i="13"/>
  <c r="L62" i="9"/>
  <c r="L8" i="9"/>
  <c r="L18" i="9"/>
  <c r="L48" i="9"/>
  <c r="L9" i="9"/>
  <c r="L38" i="9"/>
  <c r="L39" i="9"/>
  <c r="L20" i="9"/>
  <c r="L21" i="9"/>
  <c r="L22" i="9"/>
  <c r="L23" i="9"/>
  <c r="L19" i="9"/>
  <c r="L64" i="9"/>
  <c r="L43" i="9"/>
  <c r="L68" i="9"/>
  <c r="L37" i="9"/>
  <c r="L27" i="9"/>
  <c r="L24" i="9"/>
  <c r="L44" i="9"/>
  <c r="L26" i="9"/>
  <c r="L46" i="9"/>
  <c r="L40" i="9"/>
  <c r="L73" i="9"/>
  <c r="L30" i="9"/>
  <c r="L31" i="9"/>
  <c r="L32" i="9"/>
  <c r="L33" i="9"/>
  <c r="L56" i="9"/>
  <c r="L57" i="9"/>
  <c r="L10" i="9"/>
  <c r="L11" i="9"/>
  <c r="L34" i="9"/>
  <c r="L74" i="9"/>
  <c r="L28" i="9"/>
  <c r="L29" i="9"/>
  <c r="L53" i="9"/>
  <c r="L58" i="9"/>
  <c r="L59" i="9"/>
  <c r="L60" i="9"/>
  <c r="L61" i="9"/>
  <c r="L54" i="9"/>
  <c r="L50" i="9"/>
  <c r="L71" i="9"/>
  <c r="L65" i="9"/>
  <c r="L51" i="9"/>
  <c r="L35" i="9"/>
  <c r="L36" i="9"/>
  <c r="L4" i="9"/>
  <c r="L55" i="9"/>
  <c r="L52" i="9"/>
  <c r="L66" i="9"/>
  <c r="L67" i="9"/>
  <c r="L5" i="9"/>
  <c r="L6" i="9"/>
  <c r="L7" i="9"/>
  <c r="L12" i="9"/>
  <c r="L70" i="9"/>
  <c r="L13" i="9"/>
  <c r="L14" i="9"/>
  <c r="L72" i="9"/>
  <c r="L69" i="9"/>
  <c r="L15" i="9"/>
  <c r="L16" i="9"/>
  <c r="L17" i="9"/>
  <c r="L63" i="9"/>
  <c r="L49" i="9"/>
  <c r="O62" i="9"/>
  <c r="P62" i="9" s="1"/>
  <c r="O8" i="9"/>
  <c r="P8" i="9" s="1"/>
  <c r="O18" i="9"/>
  <c r="P18" i="9" s="1"/>
  <c r="O48" i="9"/>
  <c r="P48" i="9" s="1"/>
  <c r="O9" i="9"/>
  <c r="P9" i="9" s="1"/>
  <c r="O38" i="9"/>
  <c r="P38" i="9" s="1"/>
  <c r="O39" i="9"/>
  <c r="O20" i="9"/>
  <c r="O21" i="9"/>
  <c r="P21" i="9" s="1"/>
  <c r="O22" i="9"/>
  <c r="O23" i="9"/>
  <c r="O19" i="9"/>
  <c r="P19" i="9" s="1"/>
  <c r="O64" i="9"/>
  <c r="P64" i="9" s="1"/>
  <c r="O43" i="9"/>
  <c r="O68" i="9"/>
  <c r="O37" i="9"/>
  <c r="O27" i="9"/>
  <c r="O24" i="9"/>
  <c r="O44" i="9"/>
  <c r="O26" i="9"/>
  <c r="O46" i="9"/>
  <c r="O40" i="9"/>
  <c r="O73" i="9"/>
  <c r="O30" i="9"/>
  <c r="O31" i="9"/>
  <c r="O32" i="9"/>
  <c r="O33" i="9"/>
  <c r="O56" i="9"/>
  <c r="O57" i="9"/>
  <c r="O10" i="9"/>
  <c r="O11" i="9"/>
  <c r="O34" i="9"/>
  <c r="O74" i="9"/>
  <c r="O28" i="9"/>
  <c r="O29" i="9"/>
  <c r="O53" i="9"/>
  <c r="O58" i="9"/>
  <c r="O59" i="9"/>
  <c r="P59" i="9" s="1"/>
  <c r="O60" i="9"/>
  <c r="P60" i="9" s="1"/>
  <c r="O61" i="9"/>
  <c r="O54" i="9"/>
  <c r="O50" i="9"/>
  <c r="O71" i="9"/>
  <c r="O65" i="9"/>
  <c r="O51" i="9"/>
  <c r="P51" i="9" s="1"/>
  <c r="O35" i="9"/>
  <c r="P35" i="9" s="1"/>
  <c r="O36" i="9"/>
  <c r="O4" i="9"/>
  <c r="O55" i="9"/>
  <c r="O52" i="9"/>
  <c r="O66" i="9"/>
  <c r="O67" i="9"/>
  <c r="O5" i="9"/>
  <c r="P5" i="9" s="1"/>
  <c r="O6" i="9"/>
  <c r="P6" i="9" s="1"/>
  <c r="O7" i="9"/>
  <c r="O12" i="9"/>
  <c r="O70" i="9"/>
  <c r="O13" i="9"/>
  <c r="O14" i="9"/>
  <c r="O72" i="9"/>
  <c r="O69" i="9"/>
  <c r="P69" i="9" s="1"/>
  <c r="O15" i="9"/>
  <c r="P15" i="9" s="1"/>
  <c r="O16" i="9"/>
  <c r="O17" i="9"/>
  <c r="O63" i="9"/>
  <c r="P63" i="9" s="1"/>
  <c r="O49" i="9"/>
  <c r="P49" i="9" s="1"/>
  <c r="M9" i="6"/>
  <c r="M10" i="6"/>
  <c r="M11" i="6"/>
  <c r="M12" i="6"/>
  <c r="M13" i="6"/>
  <c r="M14" i="6"/>
  <c r="M15" i="6"/>
  <c r="M16" i="6"/>
  <c r="M4" i="6"/>
  <c r="M5" i="6"/>
  <c r="M6" i="6"/>
  <c r="M7" i="6"/>
  <c r="M17" i="6"/>
  <c r="M8" i="6"/>
  <c r="C7" i="12"/>
  <c r="C3" i="12"/>
  <c r="E17" i="13" l="1"/>
  <c r="P13" i="9"/>
  <c r="P52" i="9"/>
  <c r="P50" i="9"/>
  <c r="P70" i="9"/>
  <c r="P55" i="9"/>
  <c r="P54" i="9"/>
  <c r="P17" i="9"/>
  <c r="P72" i="9"/>
  <c r="P16" i="9"/>
  <c r="P12" i="9"/>
  <c r="P67" i="9"/>
  <c r="P4" i="9"/>
  <c r="P65" i="9"/>
  <c r="P61" i="9"/>
  <c r="P14" i="9"/>
  <c r="P7" i="9"/>
  <c r="P66" i="9"/>
  <c r="P36" i="9"/>
  <c r="P71" i="9"/>
  <c r="P34" i="9"/>
  <c r="P33" i="9"/>
  <c r="P26" i="9"/>
  <c r="P53" i="9"/>
  <c r="P11" i="9"/>
  <c r="P32" i="9"/>
  <c r="P44" i="9"/>
  <c r="P29" i="9"/>
  <c r="P10" i="9"/>
  <c r="P30" i="9"/>
  <c r="P37" i="9"/>
  <c r="P28" i="9"/>
  <c r="P56" i="9"/>
  <c r="P73" i="9"/>
  <c r="P68" i="9"/>
  <c r="P40" i="9"/>
  <c r="P24" i="9"/>
  <c r="P43" i="9"/>
  <c r="P58" i="9"/>
  <c r="P74" i="9"/>
  <c r="P57" i="9"/>
  <c r="P31" i="9"/>
  <c r="P46" i="9"/>
  <c r="P27" i="9"/>
  <c r="P20" i="9"/>
  <c r="P23" i="9"/>
  <c r="P39" i="9"/>
  <c r="P22" i="9"/>
  <c r="C5" i="12"/>
  <c r="N12" i="6" s="1"/>
  <c r="C6" i="12"/>
  <c r="C8" i="12"/>
  <c r="C4" i="12"/>
  <c r="N4" i="6" s="1"/>
  <c r="N9" i="6"/>
  <c r="N10" i="6"/>
  <c r="N11" i="6"/>
  <c r="N13" i="6"/>
  <c r="N14" i="6"/>
  <c r="N15" i="6"/>
  <c r="N16" i="6"/>
  <c r="N8" i="6"/>
  <c r="J8" i="6"/>
  <c r="J9" i="6"/>
  <c r="J10" i="6"/>
  <c r="J11" i="6"/>
  <c r="J12" i="6"/>
  <c r="J13" i="6"/>
  <c r="J14" i="6"/>
  <c r="J15" i="6"/>
  <c r="J16" i="6"/>
  <c r="J4" i="6"/>
  <c r="J5" i="6"/>
  <c r="J6" i="6"/>
  <c r="J7" i="6"/>
  <c r="J17" i="6"/>
  <c r="E20" i="13" l="1"/>
  <c r="Y4" i="6"/>
  <c r="O4" i="6"/>
  <c r="X15" i="6"/>
  <c r="K15" i="6"/>
  <c r="Y16" i="6"/>
  <c r="O16" i="6"/>
  <c r="X5" i="6"/>
  <c r="K5" i="6"/>
  <c r="X14" i="6"/>
  <c r="K14" i="6"/>
  <c r="X10" i="6"/>
  <c r="K10" i="6"/>
  <c r="N6" i="6"/>
  <c r="Y15" i="6"/>
  <c r="O15" i="6"/>
  <c r="Y11" i="6"/>
  <c r="O11" i="6"/>
  <c r="X11" i="6"/>
  <c r="K11" i="6"/>
  <c r="Y12" i="6"/>
  <c r="O12" i="6"/>
  <c r="X17" i="6"/>
  <c r="K17" i="6"/>
  <c r="X4" i="6"/>
  <c r="K4" i="6"/>
  <c r="X13" i="6"/>
  <c r="K13" i="6"/>
  <c r="X9" i="6"/>
  <c r="K9" i="6"/>
  <c r="N5" i="6"/>
  <c r="Y14" i="6"/>
  <c r="O14" i="6"/>
  <c r="Y10" i="6"/>
  <c r="O10" i="6"/>
  <c r="X6" i="6"/>
  <c r="K6" i="6"/>
  <c r="Y8" i="6"/>
  <c r="O8" i="6"/>
  <c r="X7" i="6"/>
  <c r="K7" i="6"/>
  <c r="X16" i="6"/>
  <c r="K16" i="6"/>
  <c r="X12" i="6"/>
  <c r="K12" i="6"/>
  <c r="X8" i="6"/>
  <c r="K8" i="6"/>
  <c r="Y13" i="6"/>
  <c r="O13" i="6"/>
  <c r="Y9" i="6"/>
  <c r="O9" i="6"/>
  <c r="N17" i="6"/>
  <c r="N7" i="6"/>
  <c r="Y17" i="6" l="1"/>
  <c r="O17" i="6"/>
  <c r="Y7" i="6"/>
  <c r="O7" i="6"/>
  <c r="Y5" i="6"/>
  <c r="O5" i="6"/>
  <c r="Y6" i="6"/>
  <c r="O6" i="6"/>
  <c r="Q43" i="9"/>
  <c r="W43" i="9"/>
  <c r="T43" i="9"/>
  <c r="Q9" i="9"/>
  <c r="T9" i="9"/>
  <c r="W9" i="9"/>
  <c r="Q10" i="9"/>
  <c r="T10" i="9"/>
  <c r="W10" i="9"/>
  <c r="Q37" i="9"/>
  <c r="W37" i="9"/>
  <c r="T37" i="9"/>
  <c r="Q14" i="9"/>
  <c r="T14" i="9"/>
  <c r="W14" i="9"/>
  <c r="Q21" i="9"/>
  <c r="T21" i="9"/>
  <c r="W21" i="9"/>
  <c r="Q24" i="9"/>
  <c r="T24" i="9"/>
  <c r="W24" i="9"/>
  <c r="Q28" i="9"/>
  <c r="T28" i="9"/>
  <c r="W28" i="9"/>
  <c r="Q26" i="9"/>
  <c r="T26" i="9"/>
  <c r="W26" i="9"/>
  <c r="Q46" i="9"/>
  <c r="T46" i="9"/>
  <c r="W46" i="9"/>
  <c r="Q29" i="9"/>
  <c r="T29" i="9"/>
  <c r="W29" i="9"/>
  <c r="Q30" i="9"/>
  <c r="T30" i="9"/>
  <c r="W30" i="9"/>
  <c r="Q33" i="9"/>
  <c r="T33" i="9"/>
  <c r="W33" i="9"/>
  <c r="Q6" i="9"/>
  <c r="T6" i="9"/>
  <c r="W6" i="9"/>
  <c r="Q16" i="9"/>
  <c r="W16" i="9"/>
  <c r="T16" i="9"/>
  <c r="Q35" i="9"/>
  <c r="T35" i="9"/>
  <c r="W35" i="9"/>
  <c r="Q52" i="9"/>
  <c r="W52" i="9"/>
  <c r="T52" i="9"/>
  <c r="Q59" i="9"/>
  <c r="T59" i="9"/>
  <c r="W59" i="9"/>
  <c r="Q50" i="9"/>
  <c r="T50" i="9"/>
  <c r="W50" i="9"/>
  <c r="Q8" i="9"/>
  <c r="T8" i="9"/>
  <c r="W8" i="9"/>
  <c r="Q38" i="9"/>
  <c r="T38" i="9"/>
  <c r="W38" i="9"/>
  <c r="Q11" i="9"/>
  <c r="W11" i="9"/>
  <c r="T11" i="9"/>
  <c r="Q13" i="9"/>
  <c r="W13" i="9"/>
  <c r="T13" i="9"/>
  <c r="Q27" i="9"/>
  <c r="T27" i="9"/>
  <c r="W27" i="9"/>
  <c r="Q22" i="9"/>
  <c r="T22" i="9"/>
  <c r="W22" i="9"/>
  <c r="Q60" i="9"/>
  <c r="W60" i="9"/>
  <c r="T60" i="9"/>
  <c r="Q53" i="9"/>
  <c r="T53" i="9"/>
  <c r="W53" i="9"/>
  <c r="Q31" i="9"/>
  <c r="W31" i="9"/>
  <c r="T31" i="9"/>
  <c r="Q36" i="9"/>
  <c r="T36" i="9"/>
  <c r="W36" i="9"/>
  <c r="Q66" i="9"/>
  <c r="T66" i="9"/>
  <c r="W66" i="9"/>
  <c r="Q71" i="9"/>
  <c r="T71" i="9"/>
  <c r="W71" i="9"/>
  <c r="Q39" i="9"/>
  <c r="T39" i="9"/>
  <c r="W39" i="9"/>
  <c r="Q18" i="9"/>
  <c r="T18" i="9"/>
  <c r="W18" i="9"/>
  <c r="Q56" i="9"/>
  <c r="T56" i="9"/>
  <c r="W56" i="9"/>
  <c r="Q34" i="9"/>
  <c r="T34" i="9"/>
  <c r="W34" i="9"/>
  <c r="Q67" i="9"/>
  <c r="T67" i="9"/>
  <c r="W67" i="9"/>
  <c r="Q23" i="9"/>
  <c r="W23" i="9"/>
  <c r="T23" i="9"/>
  <c r="Q61" i="9"/>
  <c r="T61" i="9"/>
  <c r="W61" i="9"/>
  <c r="Q58" i="9"/>
  <c r="T58" i="9"/>
  <c r="W58" i="9"/>
  <c r="Q32" i="9"/>
  <c r="T32" i="9"/>
  <c r="W32" i="9"/>
  <c r="Q69" i="9"/>
  <c r="T69" i="9"/>
  <c r="W69" i="9"/>
  <c r="Q17" i="9"/>
  <c r="T17" i="9"/>
  <c r="W17" i="9"/>
  <c r="Q7" i="9"/>
  <c r="W7" i="9"/>
  <c r="T7" i="9"/>
  <c r="Q4" i="9"/>
  <c r="T4" i="9"/>
  <c r="W4" i="9"/>
  <c r="Q12" i="9"/>
  <c r="W12" i="9"/>
  <c r="T12" i="9"/>
  <c r="Q65" i="9"/>
  <c r="W65" i="9"/>
  <c r="T65" i="9"/>
  <c r="Q64" i="9"/>
  <c r="T64" i="9"/>
  <c r="W64" i="9"/>
  <c r="Q48" i="9"/>
  <c r="W48" i="9"/>
  <c r="T48" i="9"/>
  <c r="Q57" i="9"/>
  <c r="W57" i="9"/>
  <c r="T57" i="9"/>
  <c r="Q74" i="9"/>
  <c r="W74" i="9"/>
  <c r="T74" i="9"/>
  <c r="Q68" i="9"/>
  <c r="T68" i="9"/>
  <c r="W68" i="9"/>
  <c r="Q5" i="9"/>
  <c r="T5" i="9"/>
  <c r="W5" i="9"/>
  <c r="Q20" i="9"/>
  <c r="T20" i="9"/>
  <c r="W20" i="9"/>
  <c r="Q19" i="9"/>
  <c r="T19" i="9"/>
  <c r="W19" i="9"/>
  <c r="Q62" i="9"/>
  <c r="W62" i="9"/>
  <c r="T62" i="9"/>
  <c r="Q44" i="9"/>
  <c r="T44" i="9"/>
  <c r="W44" i="9"/>
  <c r="Q40" i="9"/>
  <c r="T40" i="9"/>
  <c r="W40" i="9"/>
  <c r="Q73" i="9"/>
  <c r="T73" i="9"/>
  <c r="W73" i="9"/>
  <c r="Q72" i="9"/>
  <c r="W72" i="9"/>
  <c r="T72" i="9"/>
  <c r="Q15" i="9"/>
  <c r="T15" i="9"/>
  <c r="W15" i="9"/>
  <c r="Q63" i="9"/>
  <c r="T63" i="9"/>
  <c r="W63" i="9"/>
  <c r="Q51" i="9"/>
  <c r="W51" i="9"/>
  <c r="T51" i="9"/>
  <c r="Q55" i="9"/>
  <c r="W55" i="9"/>
  <c r="T55" i="9"/>
  <c r="Q70" i="9"/>
  <c r="T70" i="9"/>
  <c r="W70" i="9"/>
  <c r="Q54" i="9"/>
  <c r="W54" i="9"/>
  <c r="T54" i="9"/>
  <c r="W49" i="9"/>
  <c r="T49" i="9"/>
  <c r="M49" i="9"/>
  <c r="Q49" i="9"/>
  <c r="M48" i="9"/>
  <c r="M74" i="9"/>
  <c r="M5" i="9"/>
  <c r="M19" i="9"/>
  <c r="M62" i="9"/>
  <c r="M44" i="9"/>
  <c r="M73" i="9"/>
  <c r="M15" i="9"/>
  <c r="M51" i="9"/>
  <c r="M70" i="9"/>
  <c r="M43" i="9"/>
  <c r="M10" i="9"/>
  <c r="M37" i="9"/>
  <c r="M14" i="9"/>
  <c r="M21" i="9"/>
  <c r="M24" i="9"/>
  <c r="M28" i="9"/>
  <c r="M26" i="9"/>
  <c r="M46" i="9"/>
  <c r="M29" i="9"/>
  <c r="M30" i="9"/>
  <c r="M33" i="9"/>
  <c r="M6" i="9"/>
  <c r="M16" i="9"/>
  <c r="M35" i="9"/>
  <c r="M52" i="9"/>
  <c r="M59" i="9"/>
  <c r="M50" i="9"/>
  <c r="M64" i="9"/>
  <c r="M20" i="9"/>
  <c r="M72" i="9"/>
  <c r="M8" i="9"/>
  <c r="M11" i="9"/>
  <c r="M13" i="9"/>
  <c r="M27" i="9"/>
  <c r="M22" i="9"/>
  <c r="M60" i="9"/>
  <c r="M53" i="9"/>
  <c r="M31" i="9"/>
  <c r="M36" i="9"/>
  <c r="M66" i="9"/>
  <c r="M71" i="9"/>
  <c r="M57" i="9"/>
  <c r="M68" i="9"/>
  <c r="M40" i="9"/>
  <c r="M63" i="9"/>
  <c r="M55" i="9"/>
  <c r="M54" i="9"/>
  <c r="M9" i="9"/>
  <c r="M38" i="9"/>
  <c r="M39" i="9"/>
  <c r="M18" i="9"/>
  <c r="M56" i="9"/>
  <c r="M34" i="9"/>
  <c r="M67" i="9"/>
  <c r="M23" i="9"/>
  <c r="M61" i="9"/>
  <c r="M58" i="9"/>
  <c r="M32" i="9"/>
  <c r="M69" i="9"/>
  <c r="M17" i="9"/>
  <c r="M7" i="9"/>
  <c r="M4" i="9"/>
  <c r="M12" i="9"/>
  <c r="M65" i="9"/>
  <c r="U55" i="9" l="1"/>
  <c r="Z55" i="9"/>
  <c r="X68" i="9"/>
  <c r="AA68" i="9"/>
  <c r="X4" i="9"/>
  <c r="AA4" i="9"/>
  <c r="X7" i="9"/>
  <c r="AA7" i="9"/>
  <c r="U32" i="9"/>
  <c r="Z32" i="9"/>
  <c r="X34" i="9"/>
  <c r="AA34" i="9"/>
  <c r="X71" i="9"/>
  <c r="AA71" i="9"/>
  <c r="U31" i="9"/>
  <c r="Z31" i="9"/>
  <c r="U53" i="9"/>
  <c r="Z53" i="9"/>
  <c r="U38" i="9"/>
  <c r="Z38" i="9"/>
  <c r="X52" i="9"/>
  <c r="AA52" i="9"/>
  <c r="U16" i="9"/>
  <c r="Z16" i="9"/>
  <c r="U6" i="9"/>
  <c r="Z6" i="9"/>
  <c r="X29" i="9"/>
  <c r="AA29" i="9"/>
  <c r="U46" i="9"/>
  <c r="Z46" i="9"/>
  <c r="X28" i="9"/>
  <c r="AA28" i="9"/>
  <c r="U10" i="9"/>
  <c r="Z10" i="9"/>
  <c r="X70" i="9"/>
  <c r="AA70" i="9"/>
  <c r="X72" i="9"/>
  <c r="AA72" i="9"/>
  <c r="X40" i="9"/>
  <c r="AA40" i="9"/>
  <c r="X62" i="9"/>
  <c r="AA62" i="9"/>
  <c r="X5" i="9"/>
  <c r="AA5" i="9"/>
  <c r="U68" i="9"/>
  <c r="Z68" i="9"/>
  <c r="U48" i="9"/>
  <c r="Z48" i="9"/>
  <c r="U64" i="9"/>
  <c r="Z64" i="9"/>
  <c r="U4" i="9"/>
  <c r="Z4" i="9"/>
  <c r="X31" i="9"/>
  <c r="AA31" i="9"/>
  <c r="U22" i="9"/>
  <c r="Z22" i="9"/>
  <c r="X11" i="9"/>
  <c r="AA11" i="9"/>
  <c r="X50" i="9"/>
  <c r="AA50" i="9"/>
  <c r="U59" i="9"/>
  <c r="Z59" i="9"/>
  <c r="X16" i="9"/>
  <c r="AA16" i="9"/>
  <c r="X30" i="9"/>
  <c r="AA30" i="9"/>
  <c r="U29" i="9"/>
  <c r="Z29" i="9"/>
  <c r="U28" i="9"/>
  <c r="Z28" i="9"/>
  <c r="X14" i="9"/>
  <c r="AA14" i="9"/>
  <c r="X37" i="9"/>
  <c r="AA37" i="9"/>
  <c r="U43" i="9"/>
  <c r="Z43" i="9"/>
  <c r="U70" i="9"/>
  <c r="Z70" i="9"/>
  <c r="X63" i="9"/>
  <c r="AA63" i="9"/>
  <c r="U15" i="9"/>
  <c r="Z15" i="9"/>
  <c r="X73" i="9"/>
  <c r="AA73" i="9"/>
  <c r="U40" i="9"/>
  <c r="Z40" i="9"/>
  <c r="X20" i="9"/>
  <c r="AA20" i="9"/>
  <c r="U5" i="9"/>
  <c r="Z5" i="9"/>
  <c r="U57" i="9"/>
  <c r="Z57" i="9"/>
  <c r="X48" i="9"/>
  <c r="AA48" i="9"/>
  <c r="X12" i="9"/>
  <c r="AA12" i="9"/>
  <c r="X17" i="9"/>
  <c r="AA17" i="9"/>
  <c r="U69" i="9"/>
  <c r="Z69" i="9"/>
  <c r="X58" i="9"/>
  <c r="AA58" i="9"/>
  <c r="U61" i="9"/>
  <c r="Z61" i="9"/>
  <c r="X67" i="9"/>
  <c r="AA67" i="9"/>
  <c r="X18" i="9"/>
  <c r="AA18" i="9"/>
  <c r="U39" i="9"/>
  <c r="Z39" i="9"/>
  <c r="X36" i="9"/>
  <c r="AA36" i="9"/>
  <c r="U60" i="9"/>
  <c r="Z60" i="9"/>
  <c r="U13" i="9"/>
  <c r="Z13" i="9"/>
  <c r="X8" i="9"/>
  <c r="AA8" i="9"/>
  <c r="U50" i="9"/>
  <c r="Z50" i="9"/>
  <c r="X35" i="9"/>
  <c r="AA35" i="9"/>
  <c r="X33" i="9"/>
  <c r="AA33" i="9"/>
  <c r="U30" i="9"/>
  <c r="Z30" i="9"/>
  <c r="X26" i="9"/>
  <c r="AA26" i="9"/>
  <c r="X21" i="9"/>
  <c r="AA21" i="9"/>
  <c r="U14" i="9"/>
  <c r="Z14" i="9"/>
  <c r="X9" i="9"/>
  <c r="AA9" i="9"/>
  <c r="X43" i="9"/>
  <c r="AA43" i="9"/>
  <c r="X49" i="9"/>
  <c r="AA49" i="9"/>
  <c r="X54" i="9"/>
  <c r="AA54" i="9"/>
  <c r="X51" i="9"/>
  <c r="AA51" i="9"/>
  <c r="U72" i="9"/>
  <c r="Z72" i="9"/>
  <c r="X44" i="9"/>
  <c r="AA44" i="9"/>
  <c r="U62" i="9"/>
  <c r="Z62" i="9"/>
  <c r="U19" i="9"/>
  <c r="Z19" i="9"/>
  <c r="X74" i="9"/>
  <c r="AA74" i="9"/>
  <c r="X64" i="9"/>
  <c r="AA64" i="9"/>
  <c r="X65" i="9"/>
  <c r="AA65" i="9"/>
  <c r="U23" i="9"/>
  <c r="Z23" i="9"/>
  <c r="U56" i="9"/>
  <c r="Z56" i="9"/>
  <c r="U66" i="9"/>
  <c r="Z66" i="9"/>
  <c r="X22" i="9"/>
  <c r="AA22" i="9"/>
  <c r="U27" i="9"/>
  <c r="Z27" i="9"/>
  <c r="U11" i="9"/>
  <c r="Z11" i="9"/>
  <c r="X59" i="9"/>
  <c r="AA59" i="9"/>
  <c r="U24" i="9"/>
  <c r="Z24" i="9"/>
  <c r="U37" i="9"/>
  <c r="Z37" i="9"/>
  <c r="X55" i="9"/>
  <c r="AA55" i="9"/>
  <c r="X15" i="9"/>
  <c r="AA15" i="9"/>
  <c r="U44" i="9"/>
  <c r="Z44" i="9"/>
  <c r="U12" i="9"/>
  <c r="Z12" i="9"/>
  <c r="X69" i="9"/>
  <c r="AA69" i="9"/>
  <c r="X61" i="9"/>
  <c r="AA61" i="9"/>
  <c r="X23" i="9"/>
  <c r="AA23" i="9"/>
  <c r="U34" i="9"/>
  <c r="Z34" i="9"/>
  <c r="X39" i="9"/>
  <c r="AA39" i="9"/>
  <c r="U71" i="9"/>
  <c r="Z71" i="9"/>
  <c r="U49" i="9"/>
  <c r="Z49" i="9"/>
  <c r="U54" i="9"/>
  <c r="Z54" i="9"/>
  <c r="U51" i="9"/>
  <c r="Z51" i="9"/>
  <c r="U63" i="9"/>
  <c r="Z63" i="9"/>
  <c r="U73" i="9"/>
  <c r="Z73" i="9"/>
  <c r="X19" i="9"/>
  <c r="AA19" i="9"/>
  <c r="U20" i="9"/>
  <c r="Z20" i="9"/>
  <c r="U74" i="9"/>
  <c r="Z74" i="9"/>
  <c r="X57" i="9"/>
  <c r="AA57" i="9"/>
  <c r="U65" i="9"/>
  <c r="Z65" i="9"/>
  <c r="U7" i="9"/>
  <c r="Z7" i="9"/>
  <c r="U17" i="9"/>
  <c r="Z17" i="9"/>
  <c r="X32" i="9"/>
  <c r="AA32" i="9"/>
  <c r="U58" i="9"/>
  <c r="Z58" i="9"/>
  <c r="U67" i="9"/>
  <c r="Z67" i="9"/>
  <c r="X56" i="9"/>
  <c r="AA56" i="9"/>
  <c r="U18" i="9"/>
  <c r="Z18" i="9"/>
  <c r="X66" i="9"/>
  <c r="AA66" i="9"/>
  <c r="U36" i="9"/>
  <c r="Z36" i="9"/>
  <c r="X53" i="9"/>
  <c r="AA53" i="9"/>
  <c r="X60" i="9"/>
  <c r="AA60" i="9"/>
  <c r="X27" i="9"/>
  <c r="AA27" i="9"/>
  <c r="X13" i="9"/>
  <c r="AA13" i="9"/>
  <c r="X38" i="9"/>
  <c r="AA38" i="9"/>
  <c r="U8" i="9"/>
  <c r="Z8" i="9"/>
  <c r="U52" i="9"/>
  <c r="Z52" i="9"/>
  <c r="U35" i="9"/>
  <c r="Z35" i="9"/>
  <c r="X6" i="9"/>
  <c r="AA6" i="9"/>
  <c r="U33" i="9"/>
  <c r="Z33" i="9"/>
  <c r="X46" i="9"/>
  <c r="AA46" i="9"/>
  <c r="U26" i="9"/>
  <c r="Z26" i="9"/>
  <c r="X24" i="9"/>
  <c r="AA24" i="9"/>
  <c r="U21" i="9"/>
  <c r="Z21" i="9"/>
  <c r="X10" i="9"/>
  <c r="AA10" i="9"/>
  <c r="U9" i="9"/>
  <c r="Z9" i="9"/>
</calcChain>
</file>

<file path=xl/comments1.xml><?xml version="1.0" encoding="utf-8"?>
<comments xmlns="http://schemas.openxmlformats.org/spreadsheetml/2006/main">
  <authors>
    <author>Walker, Stephen</author>
  </authors>
  <commentList>
    <comment ref="A17" authorId="0" shapeId="0">
      <text>
        <r>
          <rPr>
            <sz val="9"/>
            <color indexed="81"/>
            <rFont val="Tahoma"/>
            <family val="2"/>
          </rPr>
          <t xml:space="preserve">Amount of household income </t>
        </r>
      </text>
    </comment>
    <comment ref="A20" authorId="0" shapeId="0">
      <text>
        <r>
          <rPr>
            <sz val="9"/>
            <color indexed="81"/>
            <rFont val="Tahoma"/>
            <family val="2"/>
          </rPr>
          <t xml:space="preserve">Amount of household income
</t>
        </r>
      </text>
    </comment>
  </commentList>
</comments>
</file>

<file path=xl/sharedStrings.xml><?xml version="1.0" encoding="utf-8"?>
<sst xmlns="http://schemas.openxmlformats.org/spreadsheetml/2006/main" count="2689" uniqueCount="716">
  <si>
    <t>Course Manager</t>
  </si>
  <si>
    <t>Uniform Costs</t>
  </si>
  <si>
    <t>Material Costs</t>
  </si>
  <si>
    <t>Trip 1 Cost</t>
  </si>
  <si>
    <t>Trip 1 Location</t>
  </si>
  <si>
    <t>Trip 1 Rough Start Date</t>
  </si>
  <si>
    <t>Trip 1 Rough End Date</t>
  </si>
  <si>
    <t>Trip 2 Cost</t>
  </si>
  <si>
    <t>Trip 2 Location</t>
  </si>
  <si>
    <t>Trip 2 Rough Start Date</t>
  </si>
  <si>
    <t>Trip 2 Rough End Date</t>
  </si>
  <si>
    <t>Trip 3 Cost</t>
  </si>
  <si>
    <t>Trip 3 Location</t>
  </si>
  <si>
    <t>Trip 3 Rough Start Date</t>
  </si>
  <si>
    <t>Trip 3 Rough End Date</t>
  </si>
  <si>
    <t>Uniform/PPE Supplier</t>
  </si>
  <si>
    <t>What uniform/PPE is required?</t>
  </si>
  <si>
    <t>Diamant Ellen</t>
  </si>
  <si>
    <t>Lockyer Paul</t>
  </si>
  <si>
    <t>Durrant Barry</t>
  </si>
  <si>
    <t>Kye-Nyarko Teddy</t>
  </si>
  <si>
    <t>Staniford Adrian</t>
  </si>
  <si>
    <t>Deeble Geoffrey</t>
  </si>
  <si>
    <t>Deane Ashley</t>
  </si>
  <si>
    <t>Woolley James</t>
  </si>
  <si>
    <t>Sheridan Samantha</t>
  </si>
  <si>
    <t>Whitwood Graham</t>
  </si>
  <si>
    <t>Jackson-Smith Jo</t>
  </si>
  <si>
    <t>Tavener Lee</t>
  </si>
  <si>
    <t>Croft Steven</t>
  </si>
  <si>
    <t>Cost Centre</t>
  </si>
  <si>
    <t>Course Description</t>
  </si>
  <si>
    <t>Study Location</t>
  </si>
  <si>
    <t>Vannan Joanna</t>
  </si>
  <si>
    <t>KWA</t>
  </si>
  <si>
    <t>SHTLWRTH</t>
  </si>
  <si>
    <t>COR</t>
  </si>
  <si>
    <t>MAIN</t>
  </si>
  <si>
    <t>Clark Mary</t>
  </si>
  <si>
    <t>WCH</t>
  </si>
  <si>
    <t>Adv App - Dental Nursing Standard</t>
  </si>
  <si>
    <t>Campbell Karen</t>
  </si>
  <si>
    <t>OFFSITE</t>
  </si>
  <si>
    <t>Chapman Adam</t>
  </si>
  <si>
    <t>Lahaware Wafiqah</t>
  </si>
  <si>
    <t>Curtis Michael</t>
  </si>
  <si>
    <t>Roberts Peter</t>
  </si>
  <si>
    <t>Hughes Alex</t>
  </si>
  <si>
    <t>Wilson Shaun</t>
  </si>
  <si>
    <t>Aydinlik Mahmut</t>
  </si>
  <si>
    <t>Jones Gemma</t>
  </si>
  <si>
    <t>BROOKS</t>
  </si>
  <si>
    <t>Bristow Samantha</t>
  </si>
  <si>
    <t>149</t>
  </si>
  <si>
    <t>Jones Laura</t>
  </si>
  <si>
    <t>Rees Laura</t>
  </si>
  <si>
    <t>VTC</t>
  </si>
  <si>
    <t>WCS</t>
  </si>
  <si>
    <t>PLUMB</t>
  </si>
  <si>
    <t>Standen Emma</t>
  </si>
  <si>
    <t>Parent Course</t>
  </si>
  <si>
    <t>Total Trip Costs</t>
  </si>
  <si>
    <t>Morris Natalie</t>
  </si>
  <si>
    <t>MacKjoo Gilles</t>
  </si>
  <si>
    <t>Granfield Paul</t>
  </si>
  <si>
    <t>Lloyd-Cunningham Vicky</t>
  </si>
  <si>
    <t>Platt Heather</t>
  </si>
  <si>
    <t>Knight Suzanie</t>
  </si>
  <si>
    <t>Fulford Karen</t>
  </si>
  <si>
    <t>Harrod James</t>
  </si>
  <si>
    <t>CSV</t>
  </si>
  <si>
    <t>Materials</t>
  </si>
  <si>
    <t>Files, Stationery etc.</t>
  </si>
  <si>
    <t>Director</t>
  </si>
  <si>
    <t>Jo Baxter</t>
  </si>
  <si>
    <t>Guy Newton</t>
  </si>
  <si>
    <t>Denise Newman</t>
  </si>
  <si>
    <t>Total Course Costs</t>
  </si>
  <si>
    <t>Trip Band</t>
  </si>
  <si>
    <t>Comments</t>
  </si>
  <si>
    <t>OK</t>
  </si>
  <si>
    <t>CC Band</t>
  </si>
  <si>
    <t>Max Support</t>
  </si>
  <si>
    <t>A</t>
  </si>
  <si>
    <t>B</t>
  </si>
  <si>
    <t>C</t>
  </si>
  <si>
    <t>D</t>
  </si>
  <si>
    <t>E</t>
  </si>
  <si>
    <t>F</t>
  </si>
  <si>
    <t>G</t>
  </si>
  <si>
    <t>% Support</t>
  </si>
  <si>
    <t>75% of fee</t>
  </si>
  <si>
    <t>Band 1</t>
  </si>
  <si>
    <t>Band 2</t>
  </si>
  <si>
    <t>50% of fee</t>
  </si>
  <si>
    <t>Band 1 (£0 - £16,160)</t>
  </si>
  <si>
    <t>Band 2 (£16,161 - £30,000)</t>
  </si>
  <si>
    <t>2018-19 SSF Method</t>
  </si>
  <si>
    <t>Difference</t>
  </si>
  <si>
    <t>Band2</t>
  </si>
  <si>
    <t>New Banding Method</t>
  </si>
  <si>
    <t>Trips</t>
  </si>
  <si>
    <t>Course Costs</t>
  </si>
  <si>
    <t>Course Code</t>
  </si>
  <si>
    <t>Combined</t>
  </si>
  <si>
    <t>Course Name</t>
  </si>
  <si>
    <t>Amount of Support</t>
  </si>
  <si>
    <t>Band</t>
  </si>
  <si>
    <t>Please select your course from the drop down list</t>
  </si>
  <si>
    <t>Comibined</t>
  </si>
  <si>
    <t>(Band 1 - £0 - £16,190)</t>
  </si>
  <si>
    <t>(Band 2 - £16,190 - £30,000)</t>
  </si>
  <si>
    <r>
      <t xml:space="preserve">If you course is not listed please contact </t>
    </r>
    <r>
      <rPr>
        <b/>
        <sz val="14"/>
        <color theme="4" tint="0.39997558519241921"/>
        <rFont val="Calibri"/>
        <family val="2"/>
        <scheme val="minor"/>
      </rPr>
      <t>bursaries@bedford.ac.uk</t>
    </r>
    <r>
      <rPr>
        <b/>
        <sz val="14"/>
        <color theme="1"/>
        <rFont val="Calibri"/>
        <family val="2"/>
        <scheme val="minor"/>
      </rPr>
      <t xml:space="preserve"> for advice on the level of support available.</t>
    </r>
  </si>
  <si>
    <t>Gear</t>
  </si>
  <si>
    <t>Tunic top</t>
  </si>
  <si>
    <t>TCJ116</t>
  </si>
  <si>
    <t>Int - L2 Women's Hairdressing (P/T)</t>
  </si>
  <si>
    <t>TCJ117</t>
  </si>
  <si>
    <t>Adv - L3 Hair Services (P/T)</t>
  </si>
  <si>
    <t>TJ101</t>
  </si>
  <si>
    <t>Adv App - Hairdressing</t>
  </si>
  <si>
    <t>TJ103</t>
  </si>
  <si>
    <t>Int App - Hair Professionals Hairdressing</t>
  </si>
  <si>
    <t>TJ104</t>
  </si>
  <si>
    <t xml:space="preserve">Int App - Hair Professionals Barbering </t>
  </si>
  <si>
    <t>TKJ115S1</t>
  </si>
  <si>
    <t>Int - L2 Cutting Men's Hair (P/T)</t>
  </si>
  <si>
    <t>TKJ115S2</t>
  </si>
  <si>
    <t>TKJ118</t>
  </si>
  <si>
    <t>Adv - L3 Bridal Hair (P/T)</t>
  </si>
  <si>
    <t>TCJ113S2</t>
  </si>
  <si>
    <t>Int - L2 Nail Technology (P/T)</t>
  </si>
  <si>
    <t>TCJ120</t>
  </si>
  <si>
    <t>Int - L2 Beauty (P/T)</t>
  </si>
  <si>
    <t>TCJ123</t>
  </si>
  <si>
    <t>Adv - L3 Beauty Therapy (P/T)</t>
  </si>
  <si>
    <t>TKJ119</t>
  </si>
  <si>
    <t>Adv - L3 Body Massage (P/T)</t>
  </si>
  <si>
    <t>F1582</t>
  </si>
  <si>
    <t>Adv App - IT, Soft Ware &amp; Web Professionals</t>
  </si>
  <si>
    <t>Fern Jon</t>
  </si>
  <si>
    <t>251</t>
  </si>
  <si>
    <t>tbc</t>
  </si>
  <si>
    <t>SPRING TERM</t>
  </si>
  <si>
    <t>F2235</t>
  </si>
  <si>
    <t>Adv App - Infrastructure Technician</t>
  </si>
  <si>
    <t>F2243</t>
  </si>
  <si>
    <t>Unified Communications Troubleshooter</t>
  </si>
  <si>
    <t>J476</t>
  </si>
  <si>
    <t>Int App - Hairdressing</t>
  </si>
  <si>
    <t>202</t>
  </si>
  <si>
    <t>J1089</t>
  </si>
  <si>
    <t>Adv - CG Level 3 Diploma Hairdressing (PT)</t>
  </si>
  <si>
    <t>J1096</t>
  </si>
  <si>
    <t>J200</t>
  </si>
  <si>
    <t>Int - CG Level 2 Certificate in Women's Hairdressing (PT)</t>
  </si>
  <si>
    <t>J201</t>
  </si>
  <si>
    <t>Int - CG L2 Certificate in Barbering - (PT)</t>
  </si>
  <si>
    <t>J802</t>
  </si>
  <si>
    <t>H1440</t>
  </si>
  <si>
    <t>Int - Certificate In Introduction To Cabin Crew</t>
  </si>
  <si>
    <t>151</t>
  </si>
  <si>
    <t>British Airways</t>
  </si>
  <si>
    <t>Adv App - Engineering Maintenance ( Pathway 5)</t>
  </si>
  <si>
    <t>Int App - Vehicle Maintenance and Repair</t>
  </si>
  <si>
    <t>Int - Technical Certificate In Floristry (P/T)</t>
  </si>
  <si>
    <t>Functional Skills Maths Mon Eve</t>
  </si>
  <si>
    <t>Functional Skills English Mon Eve</t>
  </si>
  <si>
    <t>Functional Skills Maths Wed Eve</t>
  </si>
  <si>
    <t>Functional Skills Maths Tues AM</t>
  </si>
  <si>
    <t>Functional Skills Maths Tue Eve</t>
  </si>
  <si>
    <t>Functional Skills English Tue Eve</t>
  </si>
  <si>
    <t>Functional Skills Maths Thu Eve</t>
  </si>
  <si>
    <t>Functional Skills English Wed PM</t>
  </si>
  <si>
    <t>Functional Skills Maths Mon AM</t>
  </si>
  <si>
    <t>Functional Skills Maths Mon PM</t>
  </si>
  <si>
    <t>Functional Skills English Mon AM</t>
  </si>
  <si>
    <t>Functional Skills Maths Thu AM</t>
  </si>
  <si>
    <t>Adv App - Engineering Manufacture Pathway 3</t>
  </si>
  <si>
    <t>Adv App - Engineering Technician - Mechatronics</t>
  </si>
  <si>
    <t>Int- CG Level 2 Award in Cutting Mens Hair (PT)</t>
  </si>
  <si>
    <t>ESOL Monday Evening (Entry 1/2)</t>
  </si>
  <si>
    <t>ESOL Wednesday Evening (Level 1)</t>
  </si>
  <si>
    <t>ESOL Wednesday Evening (Entry 3)</t>
  </si>
  <si>
    <t>ESOL Tuesday AM (Entry 1)</t>
  </si>
  <si>
    <t>ESOL Wednesday AM (Entry 3)</t>
  </si>
  <si>
    <t>ESOL Tuesday AM (Level 1/2)</t>
  </si>
  <si>
    <t>ESOL Thursday Evening (Entry 1/2)</t>
  </si>
  <si>
    <t>ESOL Thursday Evening (Level 1/2)</t>
  </si>
  <si>
    <t>ESOL Tuesday Evening (Entry 3)</t>
  </si>
  <si>
    <t>ESOL Monday AM (Entry 1)</t>
  </si>
  <si>
    <t>ESOL Thursday AM (Entry 2)</t>
  </si>
  <si>
    <t>ESOL Tuesday AM (Level 1)</t>
  </si>
  <si>
    <t>ESOL Monday Evening (Level 1)</t>
  </si>
  <si>
    <t>ESOL Monday Evening (Entry 3)</t>
  </si>
  <si>
    <t>ESOL Tuesday PM (Entry 1)</t>
  </si>
  <si>
    <t>ESOL Tuesday AM (Entry 2)</t>
  </si>
  <si>
    <t>ESOL Thursday AM (Entry 3)</t>
  </si>
  <si>
    <t>ESOL Thursday PM (Emerging Entry 1)</t>
  </si>
  <si>
    <t>Adv App - Plumbing and Heating (Standard)</t>
  </si>
  <si>
    <t xml:space="preserve">Adv App - Site Carpentry (Standard) </t>
  </si>
  <si>
    <t>Int App - Bricklayer (Commercial) - Standard</t>
  </si>
  <si>
    <t xml:space="preserve">Int App - Site Carpentry  (Commercial) -Standard </t>
  </si>
  <si>
    <t>EAL LEVEL 2 DIPLOMA IN PLUMBING AND HEATING (EVENING)</t>
  </si>
  <si>
    <t>EAL LEVEL 3 CERTIFICATE IN INSTALLING,TESTING AND ENSURING COMPLIANCE OF ELECTRICAL INSTALLATIONS IN</t>
  </si>
  <si>
    <t xml:space="preserve">Int App - Decorative Finishing </t>
  </si>
  <si>
    <t>Adv App - Bench Joinery</t>
  </si>
  <si>
    <t>Access - Health (P/T)</t>
  </si>
  <si>
    <t>Access - Humanities (P/T)</t>
  </si>
  <si>
    <t>Pre-Access (Day)</t>
  </si>
  <si>
    <t>Pre-Access (Evening)</t>
  </si>
  <si>
    <t>Pearson BTEC Level 4 HNC 3D Design (QCF ) (PT )</t>
  </si>
  <si>
    <t>Pearson BTEC Level 4 Art Practice (QCF ) ( PT )</t>
  </si>
  <si>
    <t>Pearson BTEC Level 4 Fashion ( QCF ) ( PT )</t>
  </si>
  <si>
    <t>Pearson BTEC Level 4 Graphic Design ( QCF ) ( PT )</t>
  </si>
  <si>
    <t>Pearson BTEC Level 4 Digital Design ( QCF ) ( PT )</t>
  </si>
  <si>
    <t>Pearson BTEC Level 4 Photography (QCF ) ( PT )</t>
  </si>
  <si>
    <t>Barker Dan</t>
  </si>
  <si>
    <t>Frost Andrew</t>
  </si>
  <si>
    <t>Letitia McCandless</t>
  </si>
  <si>
    <t>264</t>
  </si>
  <si>
    <t>265</t>
  </si>
  <si>
    <t>841</t>
  </si>
  <si>
    <t>604</t>
  </si>
  <si>
    <t>263</t>
  </si>
  <si>
    <t>155</t>
  </si>
  <si>
    <t>Main</t>
  </si>
  <si>
    <t>TD110</t>
  </si>
  <si>
    <t>TD100</t>
  </si>
  <si>
    <t>B1379</t>
  </si>
  <si>
    <t>TCP102</t>
  </si>
  <si>
    <t>TCP104</t>
  </si>
  <si>
    <t>TCP147</t>
  </si>
  <si>
    <t>TCP164</t>
  </si>
  <si>
    <t>TKP102</t>
  </si>
  <si>
    <t>TKP104</t>
  </si>
  <si>
    <t>TKP147</t>
  </si>
  <si>
    <t>TKP163</t>
  </si>
  <si>
    <t>TKP164</t>
  </si>
  <si>
    <t>TKP165</t>
  </si>
  <si>
    <t>TWP102</t>
  </si>
  <si>
    <t>TWP162</t>
  </si>
  <si>
    <t>TWP164</t>
  </si>
  <si>
    <t>TD108</t>
  </si>
  <si>
    <t>TD119</t>
  </si>
  <si>
    <t>J1103</t>
  </si>
  <si>
    <t>TCP120</t>
  </si>
  <si>
    <t>TCP124</t>
  </si>
  <si>
    <t>TCP126</t>
  </si>
  <si>
    <t>TCP183</t>
  </si>
  <si>
    <t>TCP185</t>
  </si>
  <si>
    <t>TCP186</t>
  </si>
  <si>
    <t>TKP120</t>
  </si>
  <si>
    <t>TKP124</t>
  </si>
  <si>
    <t>TKP126</t>
  </si>
  <si>
    <t>TKP183</t>
  </si>
  <si>
    <t>TKP184</t>
  </si>
  <si>
    <t>TKP185</t>
  </si>
  <si>
    <t>TKP186</t>
  </si>
  <si>
    <t>TWP124</t>
  </si>
  <si>
    <t>TWP126</t>
  </si>
  <si>
    <t>TWP183</t>
  </si>
  <si>
    <t>TWP184</t>
  </si>
  <si>
    <t>TWP185</t>
  </si>
  <si>
    <t>TWP187</t>
  </si>
  <si>
    <t>TC114</t>
  </si>
  <si>
    <t>TC117</t>
  </si>
  <si>
    <t>TC119</t>
  </si>
  <si>
    <t>TC120</t>
  </si>
  <si>
    <t>TCC114</t>
  </si>
  <si>
    <t>TCD105</t>
  </si>
  <si>
    <t>TC105</t>
  </si>
  <si>
    <t>TC110</t>
  </si>
  <si>
    <t>TKE103</t>
  </si>
  <si>
    <t>TKE104</t>
  </si>
  <si>
    <t>TKE188</t>
  </si>
  <si>
    <t>TKE189</t>
  </si>
  <si>
    <t>TKE190</t>
  </si>
  <si>
    <t>TKE191</t>
  </si>
  <si>
    <t>L1621</t>
  </si>
  <si>
    <t>L1622</t>
  </si>
  <si>
    <t>L1623</t>
  </si>
  <si>
    <t>L1624</t>
  </si>
  <si>
    <t>L1625</t>
  </si>
  <si>
    <t>L1626</t>
  </si>
  <si>
    <t>L1623 Pearson BTEC Level 4 Fashion ( QCF ) ( PT )</t>
  </si>
  <si>
    <t>C805</t>
  </si>
  <si>
    <t>Adv App - Electrical Installation</t>
  </si>
  <si>
    <t>260</t>
  </si>
  <si>
    <t>D1482</t>
  </si>
  <si>
    <t>Adv - Electrical Installation CSKILLS</t>
  </si>
  <si>
    <t>D1538</t>
  </si>
  <si>
    <t>Adv - Electrical Installation LBC</t>
  </si>
  <si>
    <t>C1852</t>
  </si>
  <si>
    <t>D1468</t>
  </si>
  <si>
    <t>Adv - Electrical Installation (Day Release)</t>
  </si>
  <si>
    <t>D1469</t>
  </si>
  <si>
    <t xml:space="preserve">Adv - Electrical Installation (Evening) </t>
  </si>
  <si>
    <t>D1617S1</t>
  </si>
  <si>
    <t xml:space="preserve">Adv - Combined Electrical Inspection and Testing (DAY) </t>
  </si>
  <si>
    <t>D1617S2</t>
  </si>
  <si>
    <t>D1617S3</t>
  </si>
  <si>
    <t>D1617S4</t>
  </si>
  <si>
    <t>D1617S5</t>
  </si>
  <si>
    <t>D1617S6</t>
  </si>
  <si>
    <t>D1619S1</t>
  </si>
  <si>
    <t>Adv - Combined Electrical Inspection and Testing (EVE)</t>
  </si>
  <si>
    <t>D1619S2</t>
  </si>
  <si>
    <t>TKK114</t>
  </si>
  <si>
    <t>CPCAB LEVEL 4 DIPLOMA IN THERAPEUTIC COUNSELLING</t>
  </si>
  <si>
    <t>Bosworth Catherine</t>
  </si>
  <si>
    <t>147</t>
  </si>
  <si>
    <t>TCK112S2</t>
  </si>
  <si>
    <t>CPCAB LEVEL 3 CERTIFICATE IN COUNSELLING SKILLS</t>
  </si>
  <si>
    <t>TKK111S1</t>
  </si>
  <si>
    <t>CPCAB LEVEL 2 CERTIFICATE IN COUNSELLING SKILLS</t>
  </si>
  <si>
    <t>TWK111S1</t>
  </si>
  <si>
    <t>TJ105</t>
  </si>
  <si>
    <t>Int App - Beauty</t>
  </si>
  <si>
    <t>K1563</t>
  </si>
  <si>
    <t>Adv App - Lead Adult Care Worker</t>
  </si>
  <si>
    <t>152</t>
  </si>
  <si>
    <t>TK103</t>
  </si>
  <si>
    <t>Adv App - Children and Young Peoples Workforce</t>
  </si>
  <si>
    <t>TK104</t>
  </si>
  <si>
    <t xml:space="preserve">Int App - Children and Young People's Workforce </t>
  </si>
  <si>
    <t>W463</t>
  </si>
  <si>
    <t>Learning Curve Programme</t>
  </si>
  <si>
    <t>Chinneck Sharon</t>
  </si>
  <si>
    <t>501</t>
  </si>
  <si>
    <t>TE111</t>
  </si>
  <si>
    <t>Int App - Customer Service Standard</t>
  </si>
  <si>
    <t>146</t>
  </si>
  <si>
    <t>TE112</t>
  </si>
  <si>
    <t>Adv App - Assistant Accountant (Standard)</t>
  </si>
  <si>
    <t>TCE110S1</t>
  </si>
  <si>
    <t xml:space="preserve">AAT Level 2 Foundation Certificate in Accounting </t>
  </si>
  <si>
    <t>TCE111S1</t>
  </si>
  <si>
    <t xml:space="preserve">AAT Level 3 Advanced Diploma in Acounting </t>
  </si>
  <si>
    <t>TE109</t>
  </si>
  <si>
    <t>Adv App - HR Support</t>
  </si>
  <si>
    <t>TE110</t>
  </si>
  <si>
    <t>Adv App - Business Administrator</t>
  </si>
  <si>
    <t>TE114</t>
  </si>
  <si>
    <t>Adv App - Customer Service Standard</t>
  </si>
  <si>
    <t>TKE144</t>
  </si>
  <si>
    <t>CIPD Level 3 Certificate in Human Resources Practice</t>
  </si>
  <si>
    <t>TKE185</t>
  </si>
  <si>
    <t>CIPD Level 5 Certificate in Human Resource Management</t>
  </si>
  <si>
    <t>TWE144</t>
  </si>
  <si>
    <t>W498</t>
  </si>
  <si>
    <t>Adv App - ABC Employment Related Services</t>
  </si>
  <si>
    <t>Cocozza Gail</t>
  </si>
  <si>
    <t>502</t>
  </si>
  <si>
    <t>D1682</t>
  </si>
  <si>
    <t>L3 Mechanical year 1 (Subsidiary Dip)</t>
  </si>
  <si>
    <t>Cook Michael</t>
  </si>
  <si>
    <t>253</t>
  </si>
  <si>
    <t>D1683</t>
  </si>
  <si>
    <t>L3 Mechanical Year 2 (Diploma)</t>
  </si>
  <si>
    <t>D1270</t>
  </si>
  <si>
    <t>EAL Level 2 NVQ Diploma in Performing Engineering Operations (QCF)</t>
  </si>
  <si>
    <t>C1882</t>
  </si>
  <si>
    <t xml:space="preserve">Int App - Brickwork (Standard) </t>
  </si>
  <si>
    <t>252</t>
  </si>
  <si>
    <t>C1883</t>
  </si>
  <si>
    <t>Int - Brickwork (COMM STANDARD APP)</t>
  </si>
  <si>
    <t>C983</t>
  </si>
  <si>
    <t xml:space="preserve">Adv App - Bricklaying </t>
  </si>
  <si>
    <t>C1859</t>
  </si>
  <si>
    <t xml:space="preserve">Int - Bricklaying (Evening) </t>
  </si>
  <si>
    <t>C1860</t>
  </si>
  <si>
    <t xml:space="preserve">Adv - Bricklaying (Evening) </t>
  </si>
  <si>
    <t>C458</t>
  </si>
  <si>
    <t>Adv - Bricklaying (COMM APP)</t>
  </si>
  <si>
    <t>D1654</t>
  </si>
  <si>
    <t>Adv App - Motor Vehicle Service and Maintenance Technician (Light Vehicle)</t>
  </si>
  <si>
    <t>261</t>
  </si>
  <si>
    <t>D820</t>
  </si>
  <si>
    <t>Int App - Veh Main &amp; Rep, Light Veh</t>
  </si>
  <si>
    <t>D821</t>
  </si>
  <si>
    <t>Adv App - Veh Main &amp; Rep, Light Veh</t>
  </si>
  <si>
    <t>D1199</t>
  </si>
  <si>
    <t>INT - IMI Level 2 Diploma in Light Vehicle Maintenace and Repair Principles (QCF) (PT)</t>
  </si>
  <si>
    <t>D1201</t>
  </si>
  <si>
    <t>ADV - IMI Level 3 Diploma in Light Vehicle Maintenance and Repair Principles (QCF) (PT)</t>
  </si>
  <si>
    <t>B1368</t>
  </si>
  <si>
    <t>Int App - Arboriculture</t>
  </si>
  <si>
    <t>B1369</t>
  </si>
  <si>
    <t>Int App - Horticulture and Landscape Operative</t>
  </si>
  <si>
    <t>B1001</t>
  </si>
  <si>
    <t>Adv - Practical Horticulture (P/T)</t>
  </si>
  <si>
    <t>B1381</t>
  </si>
  <si>
    <t xml:space="preserve">Adv App - Landscape and Horticulture Supervisor (Standard) </t>
  </si>
  <si>
    <t>B793</t>
  </si>
  <si>
    <t>Adv- Principles of Garden Plannin, Construction and Planting (P/T)</t>
  </si>
  <si>
    <t>E1799</t>
  </si>
  <si>
    <t>Adv App - Accounting Apprenticeship</t>
  </si>
  <si>
    <t>E1885S1</t>
  </si>
  <si>
    <t>Adv - Accounting (P/T)</t>
  </si>
  <si>
    <t>E1885S2</t>
  </si>
  <si>
    <t>C1870</t>
  </si>
  <si>
    <t xml:space="preserve">Int App - Site Carpentry (Standard) </t>
  </si>
  <si>
    <t>C1871</t>
  </si>
  <si>
    <t>Int App - Bench Joinery (Standard)</t>
  </si>
  <si>
    <t>C1872</t>
  </si>
  <si>
    <t>Adv App - Site Carpentry (Standard)</t>
  </si>
  <si>
    <t>C1873</t>
  </si>
  <si>
    <t>Adv App - Bench Joinery (Standard)</t>
  </si>
  <si>
    <t>C1875</t>
  </si>
  <si>
    <t>Int - Site Carpentry (COMM STANDARD APP)</t>
  </si>
  <si>
    <t>C1876</t>
  </si>
  <si>
    <t>Int - Bench Joinery (COMM STANDARD APP)</t>
  </si>
  <si>
    <t>C1865</t>
  </si>
  <si>
    <t xml:space="preserve">Int - Site Carpentry (Evening) </t>
  </si>
  <si>
    <t>C1868</t>
  </si>
  <si>
    <t>Adv - Bench Joinery (Evening)</t>
  </si>
  <si>
    <t>C1877</t>
  </si>
  <si>
    <t>Adv - Site Carpentry (COMM STANDARD APP)</t>
  </si>
  <si>
    <t>C1878</t>
  </si>
  <si>
    <t>Adv - Bench Joinery (COMM STANDARD APP)</t>
  </si>
  <si>
    <t>F2256</t>
  </si>
  <si>
    <t>Database fundamentals and database programming</t>
  </si>
  <si>
    <t>P1809</t>
  </si>
  <si>
    <t>Ent - Special Schools School Link</t>
  </si>
  <si>
    <t>103</t>
  </si>
  <si>
    <t>X446</t>
  </si>
  <si>
    <t>Ent - Developing Pathways to Learning</t>
  </si>
  <si>
    <t>TD103</t>
  </si>
  <si>
    <t xml:space="preserve">Int App - Footwear </t>
  </si>
  <si>
    <t>TD104</t>
  </si>
  <si>
    <t>Int App - Performing Engineering Operations</t>
  </si>
  <si>
    <t>TD105</t>
  </si>
  <si>
    <t>Int App - Performing Manufacturing Operations</t>
  </si>
  <si>
    <t>TD106</t>
  </si>
  <si>
    <t>Int App - Business Improvement Techniques</t>
  </si>
  <si>
    <t>H1624</t>
  </si>
  <si>
    <t>Int - Apprenticeship in Instructing Exercise and Fitness (Gym-Based Exercise)</t>
  </si>
  <si>
    <t>Guiney Lauren</t>
  </si>
  <si>
    <t>157</t>
  </si>
  <si>
    <t>H1625</t>
  </si>
  <si>
    <t>Adv - Apprenticeship Sport</t>
  </si>
  <si>
    <t>TD107</t>
  </si>
  <si>
    <t xml:space="preserve">Adv App - Motorsport </t>
  </si>
  <si>
    <t>266</t>
  </si>
  <si>
    <t>X499</t>
  </si>
  <si>
    <t>Fnd - Progression (P/T)</t>
  </si>
  <si>
    <t>Hennem Marie</t>
  </si>
  <si>
    <t>654</t>
  </si>
  <si>
    <t>X500</t>
  </si>
  <si>
    <t>Int – Progressions (P/T)</t>
  </si>
  <si>
    <t>X506</t>
  </si>
  <si>
    <t>Adv – Progressions (P/T)</t>
  </si>
  <si>
    <t>F2239</t>
  </si>
  <si>
    <t>Adv App - Software Development Technician</t>
  </si>
  <si>
    <t>Hobday Paula</t>
  </si>
  <si>
    <t>F2240</t>
  </si>
  <si>
    <t>Software Developer</t>
  </si>
  <si>
    <t>TCC150</t>
  </si>
  <si>
    <t xml:space="preserve"> Level 2 Diploma in Plumbing (Evening)</t>
  </si>
  <si>
    <t>TCD104</t>
  </si>
  <si>
    <t xml:space="preserve">Level 2 Diploma in Electrical Installation </t>
  </si>
  <si>
    <t>TD116</t>
  </si>
  <si>
    <t>E1491</t>
  </si>
  <si>
    <t>Adv - Management And Leadership (P/T)</t>
  </si>
  <si>
    <t>E2028S1</t>
  </si>
  <si>
    <t xml:space="preserve">Adv - Human Resource Practice (P/T) </t>
  </si>
  <si>
    <t>E2028S2</t>
  </si>
  <si>
    <t>Adv  - Human Resources Practice (P/T)</t>
  </si>
  <si>
    <t>TK105</t>
  </si>
  <si>
    <t>Johnson Ann</t>
  </si>
  <si>
    <t>TA100</t>
  </si>
  <si>
    <t>Int App - Supporting Teaching and Learning in Schools</t>
  </si>
  <si>
    <t>TA101</t>
  </si>
  <si>
    <t>Adv App - Supporting Teaching and Learning in Schools</t>
  </si>
  <si>
    <t>J1072</t>
  </si>
  <si>
    <t>Adv- CG Level 3 Diploma in Beauty Therapy (Massage) - (PT)</t>
  </si>
  <si>
    <t>J1095</t>
  </si>
  <si>
    <t>ADV - CG LEVEL 3 DIPLOMA IN BEAUTY THERAPY 3003-36 (PT)</t>
  </si>
  <si>
    <t>J1101</t>
  </si>
  <si>
    <t>Int - CG Level 2 Award in Nail Technology (PT)</t>
  </si>
  <si>
    <t>J203</t>
  </si>
  <si>
    <t>Adv - CG Level 3 Award in Permenant Lashes (PT)</t>
  </si>
  <si>
    <t>J758</t>
  </si>
  <si>
    <t>Adv - CG L3 Award in Body Massage - (PT)</t>
  </si>
  <si>
    <t>J791</t>
  </si>
  <si>
    <t>Int - Beauty Therapy (Intensive) (PT)</t>
  </si>
  <si>
    <t>J795</t>
  </si>
  <si>
    <t>Int - CG L2 Award in Make Up - (PT)</t>
  </si>
  <si>
    <t>J869</t>
  </si>
  <si>
    <t xml:space="preserve">Adv App - Beauty Therapy </t>
  </si>
  <si>
    <t>C1708</t>
  </si>
  <si>
    <t xml:space="preserve">Adv App - Technical &amp; Professional Construction  </t>
  </si>
  <si>
    <t>C1714</t>
  </si>
  <si>
    <t>Adv - Technical &amp; Professional Construction (COMM APP)</t>
  </si>
  <si>
    <t>C1874</t>
  </si>
  <si>
    <t>Adv - Technical &amp; Professional (Civil Engineering) (Standard)</t>
  </si>
  <si>
    <t>C1879</t>
  </si>
  <si>
    <t>Adv - Technical &amp; Professional (Civil Engineering) (COMM STANDARD APP)</t>
  </si>
  <si>
    <t>TF103</t>
  </si>
  <si>
    <t>160</t>
  </si>
  <si>
    <t>TF104</t>
  </si>
  <si>
    <t>P2025</t>
  </si>
  <si>
    <t>ACCESS TO ESOL</t>
  </si>
  <si>
    <t>100</t>
  </si>
  <si>
    <t>P2077</t>
  </si>
  <si>
    <t>ESOL - ESB Award in ESOL Skills for Life SPEAKING &amp; LISTENING E1-E3; L1 &amp; L2</t>
  </si>
  <si>
    <t>P2078</t>
  </si>
  <si>
    <t>ESOL - ESB Award in ESOL Skills for Life READING E1-E3; L1 &amp; L2</t>
  </si>
  <si>
    <t>P2079</t>
  </si>
  <si>
    <t>ESOL - ESB Award in ESOL Skills for Life WRITING E1-E3; L1 &amp; L2</t>
  </si>
  <si>
    <t>P2080</t>
  </si>
  <si>
    <t>ESOL - ESB Certificate in ESOL Skills for Life E1-E3; L1 &amp; L2</t>
  </si>
  <si>
    <t>P2082</t>
  </si>
  <si>
    <t>ESOL 16-18 Part Time Programme</t>
  </si>
  <si>
    <t>C1158</t>
  </si>
  <si>
    <t xml:space="preserve">Adv App - Painting &amp; Decorating </t>
  </si>
  <si>
    <t>C1880</t>
  </si>
  <si>
    <t xml:space="preserve">Int App - Painting &amp; Decorating (Standard) </t>
  </si>
  <si>
    <t>C1881</t>
  </si>
  <si>
    <t>Int - Painting &amp; Decorating (COMM STANDARD APP)</t>
  </si>
  <si>
    <t>C555</t>
  </si>
  <si>
    <t>Int - Painting &amp; Decorating (COMM APP)</t>
  </si>
  <si>
    <t>C601</t>
  </si>
  <si>
    <t xml:space="preserve">Int App - Painting &amp; Decorating </t>
  </si>
  <si>
    <t>C1153</t>
  </si>
  <si>
    <t>Adv - Painting &amp; Decorating (COMM APP)</t>
  </si>
  <si>
    <t>C1861</t>
  </si>
  <si>
    <t xml:space="preserve">Fdn - Painting and Decorating (Evening) </t>
  </si>
  <si>
    <t>C1862</t>
  </si>
  <si>
    <t xml:space="preserve">Int - Painting and Dectorating (Evening) </t>
  </si>
  <si>
    <t>C1863</t>
  </si>
  <si>
    <t>Adv - Painting and Decorating (Evening)</t>
  </si>
  <si>
    <t>D1680</t>
  </si>
  <si>
    <t>L3 Electronic/electrical year 1 (Subsidiary Dip)</t>
  </si>
  <si>
    <t>D1681</t>
  </si>
  <si>
    <t>L3 Electronic/Electrical Year 2 (Diploma)</t>
  </si>
  <si>
    <t>B1043</t>
  </si>
  <si>
    <t>Int App - Agriculture</t>
  </si>
  <si>
    <t>McMichael Robin</t>
  </si>
  <si>
    <t>B1150</t>
  </si>
  <si>
    <t xml:space="preserve">Int App - Conservation &amp; Environment </t>
  </si>
  <si>
    <t>B1181</t>
  </si>
  <si>
    <t>Adv App - Agriculture</t>
  </si>
  <si>
    <t>B1187</t>
  </si>
  <si>
    <t>Adv App - Horticulture</t>
  </si>
  <si>
    <t>B1365</t>
  </si>
  <si>
    <t>Int App - Sports Turf Operative</t>
  </si>
  <si>
    <t>K461S1</t>
  </si>
  <si>
    <t>CPCAB LEVEL 2 CERTIFICATE IN COUNSELLING SKILLS (QCF) H/600/6743</t>
  </si>
  <si>
    <t>Mnatzaganian Nadine</t>
  </si>
  <si>
    <t>L1657</t>
  </si>
  <si>
    <t>Access - Media</t>
  </si>
  <si>
    <t>153</t>
  </si>
  <si>
    <t>P1984</t>
  </si>
  <si>
    <t>FS - EDEXCEL SFL Brush Up Your English</t>
  </si>
  <si>
    <t>Murphy Debbie</t>
  </si>
  <si>
    <t>P1991</t>
  </si>
  <si>
    <t>Maths For Adults</t>
  </si>
  <si>
    <t>TAP105</t>
  </si>
  <si>
    <t>Pre-employment Training</t>
  </si>
  <si>
    <t>Needham Cheryl</t>
  </si>
  <si>
    <t>609</t>
  </si>
  <si>
    <t>TCP105</t>
  </si>
  <si>
    <t>TKP105</t>
  </si>
  <si>
    <t>KLC</t>
  </si>
  <si>
    <t>TWP105</t>
  </si>
  <si>
    <t>TCP155</t>
  </si>
  <si>
    <t>Traineeship</t>
  </si>
  <si>
    <t>607</t>
  </si>
  <si>
    <t>X495</t>
  </si>
  <si>
    <t xml:space="preserve">Progressing to Employment </t>
  </si>
  <si>
    <t>Books 40          calculator 15</t>
  </si>
  <si>
    <t>books 20</t>
  </si>
  <si>
    <t>TC118</t>
  </si>
  <si>
    <t>Int App - Maintenance Operations (Commercial)</t>
  </si>
  <si>
    <t>books 75</t>
  </si>
  <si>
    <t>W486</t>
  </si>
  <si>
    <t>Int App - Improving Operational Performance (NCFE)</t>
  </si>
  <si>
    <t>Sampla Nina</t>
  </si>
  <si>
    <t>507</t>
  </si>
  <si>
    <t>W487</t>
  </si>
  <si>
    <t>W488</t>
  </si>
  <si>
    <t>Int App - Warehouse &amp; Storage (NCFE)</t>
  </si>
  <si>
    <t>W490</t>
  </si>
  <si>
    <t>Adv App - Business Improvement Techniques (EMTA)</t>
  </si>
  <si>
    <t>W491</t>
  </si>
  <si>
    <t xml:space="preserve">Adv App - Engineering Manufacture (EMTA) </t>
  </si>
  <si>
    <t>W492</t>
  </si>
  <si>
    <t>Adv App - Engineering Manufacture</t>
  </si>
  <si>
    <t>W494</t>
  </si>
  <si>
    <t>Int App - Team Leading (NCFE)</t>
  </si>
  <si>
    <t>W495</t>
  </si>
  <si>
    <t>Adv App - Management (NCFE)</t>
  </si>
  <si>
    <t>W496</t>
  </si>
  <si>
    <t>Int App - Customer Service (NCFE)</t>
  </si>
  <si>
    <t>W497</t>
  </si>
  <si>
    <t>Adv App - Customer Service (NCFE)</t>
  </si>
  <si>
    <t>W392</t>
  </si>
  <si>
    <t>Adv App - Social Media and Digital Marketing</t>
  </si>
  <si>
    <t>508</t>
  </si>
  <si>
    <t>AAA</t>
  </si>
  <si>
    <t>W174</t>
  </si>
  <si>
    <t>SSD - Low Carbon Project</t>
  </si>
  <si>
    <t>W474</t>
  </si>
  <si>
    <t>Adv App - Sales and Telesales</t>
  </si>
  <si>
    <t>W475</t>
  </si>
  <si>
    <t>W476</t>
  </si>
  <si>
    <t>Adv App - Warehousing and Storage</t>
  </si>
  <si>
    <t>W480</t>
  </si>
  <si>
    <t>Adv App - Recriutment (TESS)</t>
  </si>
  <si>
    <t>W473</t>
  </si>
  <si>
    <t>Int App - Sales and Telesales</t>
  </si>
  <si>
    <t>W477</t>
  </si>
  <si>
    <t>Int App - IT Application Specialist</t>
  </si>
  <si>
    <t>W478</t>
  </si>
  <si>
    <t>Adv App - IT Application Specialist</t>
  </si>
  <si>
    <t>W479</t>
  </si>
  <si>
    <t>Int App - Recruitment (TESS)</t>
  </si>
  <si>
    <t>W481</t>
  </si>
  <si>
    <t>Int App - Retail (TESS)</t>
  </si>
  <si>
    <t>C1851</t>
  </si>
  <si>
    <t>CG LEVEL 2 DIPLOMA IN PLUMBING STUDIES 6035-02 (QCF)</t>
  </si>
  <si>
    <t>250</t>
  </si>
  <si>
    <t>H1134S1</t>
  </si>
  <si>
    <t>Adv - Personal Training (P/T)</t>
  </si>
  <si>
    <t>Smith Steven</t>
  </si>
  <si>
    <t>TKE112S1</t>
  </si>
  <si>
    <t xml:space="preserve">AAT Level 4 Professional Diploma in Accounting </t>
  </si>
  <si>
    <t>STAFF TBC BUS</t>
  </si>
  <si>
    <t>D1467</t>
  </si>
  <si>
    <t xml:space="preserve">Int - Electrical Installation (Day Release) </t>
  </si>
  <si>
    <t>D1474</t>
  </si>
  <si>
    <t xml:space="preserve">Int - Electrical Installation (Evening) </t>
  </si>
  <si>
    <t>D1640</t>
  </si>
  <si>
    <t xml:space="preserve">Fdn - Electrical Installation (Evening) </t>
  </si>
  <si>
    <t>D1641</t>
  </si>
  <si>
    <t>Fdn - Electrical Installation (Day Release)</t>
  </si>
  <si>
    <t>K1562</t>
  </si>
  <si>
    <t>Int App - Adult Social Care Worker</t>
  </si>
  <si>
    <t>K1564</t>
  </si>
  <si>
    <t>Int App - Healthcare Support Worker</t>
  </si>
  <si>
    <t>K1565</t>
  </si>
  <si>
    <t>Adv App - Senior Healthcare Support Worker</t>
  </si>
  <si>
    <t>K1351</t>
  </si>
  <si>
    <t>Int App - Teaching Assistants</t>
  </si>
  <si>
    <t>K1536</t>
  </si>
  <si>
    <t>Int App - Children and Young Peoples Workforce</t>
  </si>
  <si>
    <t>K1542</t>
  </si>
  <si>
    <t>Adv App - Early Years Educator</t>
  </si>
  <si>
    <t>K1601</t>
  </si>
  <si>
    <t>Int App - Playwork</t>
  </si>
  <si>
    <t>K1602</t>
  </si>
  <si>
    <t>Adv App - Playwork</t>
  </si>
  <si>
    <t>K1297</t>
  </si>
  <si>
    <t xml:space="preserve">Adv - Teaching Assistants </t>
  </si>
  <si>
    <t>K1559</t>
  </si>
  <si>
    <t>Int App - Clinical Healthcare Support</t>
  </si>
  <si>
    <t>K1607</t>
  </si>
  <si>
    <t>W431</t>
  </si>
  <si>
    <t>Adv App - Health And Social Care</t>
  </si>
  <si>
    <t>W432</t>
  </si>
  <si>
    <t>Int App - Health and Social Care</t>
  </si>
  <si>
    <t>C1671</t>
  </si>
  <si>
    <t>Adv - Plumbing (JTL)</t>
  </si>
  <si>
    <t>C705</t>
  </si>
  <si>
    <t>Adv App - Plumbing</t>
  </si>
  <si>
    <t>C1579</t>
  </si>
  <si>
    <t>Adv - Plumbing (COMM APP)</t>
  </si>
  <si>
    <t>C1584</t>
  </si>
  <si>
    <t>Int - Plumbing (COMM APP)</t>
  </si>
  <si>
    <t>C1666</t>
  </si>
  <si>
    <t>Int - Plumbing &amp; Heating NVQ Diploma L2</t>
  </si>
  <si>
    <t>C1674</t>
  </si>
  <si>
    <t>Int - Plumbing &amp; Heating Diploma</t>
  </si>
  <si>
    <t>C1869</t>
  </si>
  <si>
    <t>Adv App - Gas Engineering</t>
  </si>
  <si>
    <t>C443</t>
  </si>
  <si>
    <t>Fdn - Plumbing (COMM APP)</t>
  </si>
  <si>
    <t>C707</t>
  </si>
  <si>
    <t>Int App - Plumbing</t>
  </si>
  <si>
    <t>C1692</t>
  </si>
  <si>
    <t xml:space="preserve">Adv - Plumbing and Heating </t>
  </si>
  <si>
    <t>TC106</t>
  </si>
  <si>
    <t>Int App - Plastering</t>
  </si>
  <si>
    <t>TC107</t>
  </si>
  <si>
    <t>Int App - Maintenance Operations</t>
  </si>
  <si>
    <t>TC113</t>
  </si>
  <si>
    <t>TC115</t>
  </si>
  <si>
    <t>Int App - Bricklayer (Standard)</t>
  </si>
  <si>
    <t>TC116</t>
  </si>
  <si>
    <t>TC121</t>
  </si>
  <si>
    <t>Adv App - Site Carpentry (Commercial) - Standard</t>
  </si>
  <si>
    <t>TC125</t>
  </si>
  <si>
    <t>Int App - Painting and Decorating (Standard)</t>
  </si>
  <si>
    <t>TCC151</t>
  </si>
  <si>
    <t>Level 1 Diploma in Carpentry and Joinery</t>
  </si>
  <si>
    <t>TCC152</t>
  </si>
  <si>
    <t xml:space="preserve">Level 2 Diploma in Site Carpentry </t>
  </si>
  <si>
    <t>TCC153</t>
  </si>
  <si>
    <t xml:space="preserve">Level 1 Painting and Decorating </t>
  </si>
  <si>
    <t>TCC154</t>
  </si>
  <si>
    <t>Level 1 Diploma in Bricklaying</t>
  </si>
  <si>
    <t>D913</t>
  </si>
  <si>
    <t xml:space="preserve">Adv App - Body and Paint </t>
  </si>
  <si>
    <t>D933</t>
  </si>
  <si>
    <t>Int App - Vehicle Body/Paint Ops</t>
  </si>
  <si>
    <t>D1196</t>
  </si>
  <si>
    <t>Int - IMI Level 2 Diploma in Vehicle accident Repair Paint Principles (QCF) (PT)</t>
  </si>
  <si>
    <t>D1197</t>
  </si>
  <si>
    <t>ADV - IMI Level 3 Diploma in Vehicle Accident Repair Paint Principles (QCF) (PT)</t>
  </si>
  <si>
    <t>D1198</t>
  </si>
  <si>
    <t>ADV - IMI Level 3 Diploma in Vehicle Accident Repair Body Principles (QCF) - (PT)</t>
  </si>
  <si>
    <t>D1651</t>
  </si>
  <si>
    <t>INT - IMI Level 2 Diploma In Vehicle Accident Repair Body Principles (QCF) (PT)</t>
  </si>
  <si>
    <t>Student Support Fund 
Course and Trip support checker (Part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</si>
</sst>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£&quot;#,##0;[Red]\-&quot;£&quot;#,##0"/>
    <numFmt numFmtId="44" formatCode="_-&quot;£&quot;* #,##0.00_-;\-&quot;£&quot;* #,##0.00_-;_-&quot;£&quot;* &quot;-&quot;??_-;_-@_-"/>
    <numFmt numFmtId="164" formatCode="&quot;£&quot;#,##0"/>
    <numFmt numFmtId="165" formatCode="&quot;£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4"/>
      <color theme="4" tint="0.39997558519241921"/>
      <name val="Calibri"/>
      <family val="2"/>
      <scheme val="minor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9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 applyFont="1" applyBorder="1" applyAlignment="1">
      <alignment horizontal="left" vertical="center"/>
    </xf>
    <xf numFmtId="0" fontId="0" fillId="0" borderId="0" xfId="0" applyBorder="1"/>
    <xf numFmtId="14" fontId="0" fillId="0" borderId="0" xfId="0" applyNumberFormat="1"/>
    <xf numFmtId="14" fontId="3" fillId="5" borderId="2" xfId="0" applyNumberFormat="1" applyFont="1" applyFill="1" applyBorder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14" fontId="3" fillId="4" borderId="2" xfId="0" applyNumberFormat="1" applyFont="1" applyFill="1" applyBorder="1" applyAlignment="1">
      <alignment horizontal="left" vertical="center"/>
    </xf>
    <xf numFmtId="0" fontId="3" fillId="5" borderId="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9" borderId="6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right" vertical="center"/>
    </xf>
    <xf numFmtId="4" fontId="3" fillId="8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right"/>
    </xf>
    <xf numFmtId="4" fontId="0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4" fontId="0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164" fontId="3" fillId="9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9" fontId="0" fillId="10" borderId="1" xfId="3" applyFont="1" applyFill="1" applyBorder="1" applyAlignment="1">
      <alignment horizontal="center"/>
    </xf>
    <xf numFmtId="6" fontId="3" fillId="11" borderId="1" xfId="0" applyNumberFormat="1" applyFont="1" applyFill="1" applyBorder="1"/>
    <xf numFmtId="0" fontId="3" fillId="11" borderId="1" xfId="0" applyFont="1" applyFill="1" applyBorder="1" applyAlignment="1">
      <alignment horizontal="right"/>
    </xf>
    <xf numFmtId="9" fontId="3" fillId="11" borderId="1" xfId="0" applyNumberFormat="1" applyFont="1" applyFill="1" applyBorder="1" applyAlignment="1">
      <alignment horizontal="right"/>
    </xf>
    <xf numFmtId="0" fontId="0" fillId="13" borderId="1" xfId="0" applyFill="1" applyBorder="1" applyAlignment="1">
      <alignment horizontal="center"/>
    </xf>
    <xf numFmtId="164" fontId="0" fillId="13" borderId="1" xfId="0" applyNumberFormat="1" applyFill="1" applyBorder="1" applyAlignment="1">
      <alignment horizontal="center"/>
    </xf>
    <xf numFmtId="9" fontId="0" fillId="13" borderId="1" xfId="3" applyFont="1" applyFill="1" applyBorder="1" applyAlignment="1">
      <alignment horizontal="center"/>
    </xf>
    <xf numFmtId="0" fontId="3" fillId="12" borderId="1" xfId="0" applyFont="1" applyFill="1" applyBorder="1" applyAlignment="1">
      <alignment horizontal="right"/>
    </xf>
    <xf numFmtId="0" fontId="3" fillId="12" borderId="5" xfId="0" applyFont="1" applyFill="1" applyBorder="1" applyAlignment="1">
      <alignment horizontal="right"/>
    </xf>
    <xf numFmtId="0" fontId="3" fillId="13" borderId="1" xfId="0" applyFont="1" applyFill="1" applyBorder="1" applyAlignment="1">
      <alignment horizontal="right"/>
    </xf>
    <xf numFmtId="0" fontId="3" fillId="14" borderId="1" xfId="0" applyFont="1" applyFill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165" fontId="3" fillId="9" borderId="1" xfId="0" applyNumberFormat="1" applyFont="1" applyFill="1" applyBorder="1" applyAlignment="1">
      <alignment horizontal="center" vertical="center" wrapText="1"/>
    </xf>
    <xf numFmtId="165" fontId="0" fillId="13" borderId="1" xfId="0" applyNumberForma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12" borderId="1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5" fontId="3" fillId="9" borderId="6" xfId="0" applyNumberFormat="1" applyFont="1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/>
    </xf>
    <xf numFmtId="4" fontId="3" fillId="9" borderId="1" xfId="0" applyNumberFormat="1" applyFont="1" applyFill="1" applyBorder="1" applyAlignment="1">
      <alignment horizontal="right" vertical="center"/>
    </xf>
    <xf numFmtId="0" fontId="3" fillId="9" borderId="2" xfId="0" applyFont="1" applyFill="1" applyBorder="1" applyAlignment="1">
      <alignment horizontal="left" vertical="center" wrapText="1"/>
    </xf>
    <xf numFmtId="6" fontId="3" fillId="13" borderId="1" xfId="0" applyNumberFormat="1" applyFont="1" applyFill="1" applyBorder="1"/>
    <xf numFmtId="9" fontId="3" fillId="13" borderId="1" xfId="0" applyNumberFormat="1" applyFont="1" applyFill="1" applyBorder="1" applyAlignment="1">
      <alignment horizontal="right"/>
    </xf>
    <xf numFmtId="4" fontId="5" fillId="7" borderId="1" xfId="0" applyNumberFormat="1" applyFont="1" applyFill="1" applyBorder="1" applyAlignment="1">
      <alignment horizontal="right"/>
    </xf>
    <xf numFmtId="0" fontId="5" fillId="7" borderId="1" xfId="0" applyFont="1" applyFill="1" applyBorder="1"/>
    <xf numFmtId="0" fontId="5" fillId="7" borderId="1" xfId="0" applyNumberFormat="1" applyFont="1" applyFill="1" applyBorder="1" applyAlignment="1">
      <alignment horizontal="center"/>
    </xf>
    <xf numFmtId="0" fontId="5" fillId="7" borderId="4" xfId="0" applyFont="1" applyFill="1" applyBorder="1"/>
    <xf numFmtId="0" fontId="5" fillId="7" borderId="1" xfId="0" applyNumberFormat="1" applyFont="1" applyFill="1" applyBorder="1" applyAlignment="1">
      <alignment horizontal="left" vertical="center" readingOrder="1"/>
    </xf>
    <xf numFmtId="0" fontId="5" fillId="7" borderId="1" xfId="0" applyNumberFormat="1" applyFont="1" applyFill="1" applyBorder="1" applyAlignment="1">
      <alignment horizontal="center" vertical="center"/>
    </xf>
    <xf numFmtId="0" fontId="5" fillId="7" borderId="4" xfId="0" applyNumberFormat="1" applyFont="1" applyFill="1" applyBorder="1" applyAlignment="1">
      <alignment horizontal="left" vertical="center" readingOrder="1"/>
    </xf>
    <xf numFmtId="4" fontId="5" fillId="7" borderId="1" xfId="0" applyNumberFormat="1" applyFont="1" applyFill="1" applyBorder="1" applyAlignment="1">
      <alignment horizontal="right" vertical="center"/>
    </xf>
    <xf numFmtId="0" fontId="5" fillId="0" borderId="1" xfId="0" applyFont="1" applyBorder="1"/>
    <xf numFmtId="0" fontId="5" fillId="0" borderId="4" xfId="0" applyFont="1" applyBorder="1"/>
    <xf numFmtId="0" fontId="5" fillId="0" borderId="1" xfId="0" applyNumberFormat="1" applyFont="1" applyFill="1" applyBorder="1" applyAlignment="1">
      <alignment horizontal="left" vertical="center" readingOrder="1"/>
    </xf>
    <xf numFmtId="0" fontId="5" fillId="0" borderId="4" xfId="0" applyNumberFormat="1" applyFont="1" applyFill="1" applyBorder="1" applyAlignment="1">
      <alignment horizontal="left" vertical="center" readingOrder="1"/>
    </xf>
    <xf numFmtId="4" fontId="5" fillId="7" borderId="1" xfId="0" applyNumberFormat="1" applyFont="1" applyFill="1" applyBorder="1" applyAlignment="1">
      <alignment horizontal="right" wrapText="1"/>
    </xf>
    <xf numFmtId="4" fontId="5" fillId="7" borderId="1" xfId="1" applyNumberFormat="1" applyFont="1" applyFill="1" applyBorder="1" applyAlignment="1">
      <alignment horizontal="right" wrapText="1"/>
    </xf>
    <xf numFmtId="4" fontId="5" fillId="7" borderId="1" xfId="0" applyNumberFormat="1" applyFont="1" applyFill="1" applyBorder="1" applyAlignment="1" applyProtection="1">
      <alignment horizontal="right"/>
    </xf>
    <xf numFmtId="4" fontId="5" fillId="7" borderId="1" xfId="0" applyNumberFormat="1" applyFont="1" applyFill="1" applyBorder="1" applyAlignment="1">
      <alignment horizontal="right" vertical="top" wrapText="1"/>
    </xf>
    <xf numFmtId="0" fontId="5" fillId="7" borderId="1" xfId="0" applyFont="1" applyFill="1" applyBorder="1" applyAlignment="1">
      <alignment horizontal="left"/>
    </xf>
    <xf numFmtId="0" fontId="5" fillId="7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11" fillId="0" borderId="0" xfId="0" applyFont="1" applyBorder="1" applyAlignment="1"/>
    <xf numFmtId="0" fontId="11" fillId="0" borderId="1" xfId="0" applyFont="1" applyBorder="1" applyAlignment="1"/>
    <xf numFmtId="0" fontId="10" fillId="0" borderId="0" xfId="0" applyFont="1" applyBorder="1"/>
    <xf numFmtId="0" fontId="11" fillId="12" borderId="0" xfId="0" applyFont="1" applyFill="1" applyAlignment="1">
      <alignment horizontal="center" vertical="center" wrapText="1"/>
    </xf>
    <xf numFmtId="44" fontId="11" fillId="0" borderId="1" xfId="4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5" fillId="4" borderId="1" xfId="0" applyFont="1" applyFill="1" applyBorder="1"/>
    <xf numFmtId="0" fontId="5" fillId="4" borderId="1" xfId="0" applyNumberFormat="1" applyFont="1" applyFill="1" applyBorder="1" applyAlignment="1">
      <alignment horizontal="left" vertical="center" readingOrder="1"/>
    </xf>
    <xf numFmtId="165" fontId="0" fillId="0" borderId="0" xfId="0" applyNumberFormat="1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0" fontId="5" fillId="4" borderId="1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5" fillId="4" borderId="1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65" fontId="5" fillId="4" borderId="4" xfId="4" applyNumberFormat="1" applyFont="1" applyFill="1" applyBorder="1" applyAlignment="1">
      <alignment horizontal="center"/>
    </xf>
    <xf numFmtId="165" fontId="5" fillId="4" borderId="4" xfId="4" applyNumberFormat="1" applyFont="1" applyFill="1" applyBorder="1" applyAlignment="1">
      <alignment horizontal="center" vertical="center"/>
    </xf>
    <xf numFmtId="4" fontId="3" fillId="4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left"/>
    </xf>
    <xf numFmtId="4" fontId="5" fillId="4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 wrapText="1"/>
    </xf>
    <xf numFmtId="4" fontId="5" fillId="4" borderId="1" xfId="0" applyNumberFormat="1" applyFont="1" applyFill="1" applyBorder="1" applyAlignment="1">
      <alignment horizontal="right" vertical="top" wrapText="1"/>
    </xf>
    <xf numFmtId="4" fontId="5" fillId="4" borderId="1" xfId="2" applyNumberFormat="1" applyFont="1" applyFill="1" applyBorder="1" applyAlignment="1">
      <alignment horizontal="right" wrapText="1"/>
    </xf>
    <xf numFmtId="4" fontId="5" fillId="4" borderId="1" xfId="1" applyNumberFormat="1" applyFont="1" applyFill="1" applyBorder="1" applyAlignment="1">
      <alignment horizontal="right" vertical="top" wrapText="1"/>
    </xf>
    <xf numFmtId="0" fontId="5" fillId="4" borderId="10" xfId="0" applyFont="1" applyFill="1" applyBorder="1" applyAlignment="1">
      <alignment horizontal="left"/>
    </xf>
    <xf numFmtId="0" fontId="5" fillId="4" borderId="10" xfId="0" applyFont="1" applyFill="1" applyBorder="1"/>
    <xf numFmtId="0" fontId="5" fillId="7" borderId="1" xfId="0" applyFont="1" applyFill="1" applyBorder="1" applyAlignment="1">
      <alignment horizontal="left" vertical="center"/>
    </xf>
    <xf numFmtId="165" fontId="5" fillId="7" borderId="4" xfId="4" applyNumberFormat="1" applyFont="1" applyFill="1" applyBorder="1" applyAlignment="1">
      <alignment horizontal="center"/>
    </xf>
    <xf numFmtId="165" fontId="5" fillId="7" borderId="4" xfId="4" applyNumberFormat="1" applyFont="1" applyFill="1" applyBorder="1" applyAlignment="1">
      <alignment horizontal="center" vertical="center"/>
    </xf>
    <xf numFmtId="4" fontId="3" fillId="4" borderId="0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/>
    <xf numFmtId="0" fontId="11" fillId="0" borderId="7" xfId="0" applyFont="1" applyBorder="1" applyAlignment="1"/>
    <xf numFmtId="0" fontId="11" fillId="0" borderId="5" xfId="0" applyFont="1" applyBorder="1" applyAlignment="1"/>
    <xf numFmtId="0" fontId="9" fillId="0" borderId="0" xfId="0" applyFont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</cellXfs>
  <cellStyles count="5">
    <cellStyle name="Bad" xfId="2" builtinId="27"/>
    <cellStyle name="Currency" xfId="4" builtinId="4"/>
    <cellStyle name="Neutral" xfId="1" builtinId="28"/>
    <cellStyle name="Normal" xfId="0" builtinId="0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1571625</xdr:colOff>
      <xdr:row>2</xdr:row>
      <xdr:rowOff>390525</xdr:rowOff>
    </xdr:to>
    <xdr:pic>
      <xdr:nvPicPr>
        <xdr:cNvPr id="2" name="Picture 1" descr="cid:image001.png@01D2F3E5.CDDB7E2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1625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E26"/>
  <sheetViews>
    <sheetView tabSelected="1" workbookViewId="0">
      <selection activeCell="B6" sqref="B6:E6"/>
    </sheetView>
  </sheetViews>
  <sheetFormatPr defaultRowHeight="15" x14ac:dyDescent="0.25"/>
  <cols>
    <col min="1" max="1" width="28.5703125" customWidth="1"/>
    <col min="2" max="2" width="46" customWidth="1"/>
    <col min="3" max="3" width="3" customWidth="1"/>
    <col min="4" max="4" width="28.5703125" customWidth="1"/>
    <col min="5" max="5" width="46" customWidth="1"/>
  </cols>
  <sheetData>
    <row r="3" spans="1:5" ht="39" customHeight="1" x14ac:dyDescent="0.25">
      <c r="A3" s="118" t="s">
        <v>715</v>
      </c>
      <c r="B3" s="119"/>
      <c r="C3" s="119"/>
      <c r="D3" s="119"/>
      <c r="E3" s="119"/>
    </row>
    <row r="4" spans="1:5" x14ac:dyDescent="0.25">
      <c r="A4" s="83"/>
      <c r="B4" s="83"/>
      <c r="C4" s="83"/>
      <c r="D4" s="83"/>
      <c r="E4" s="83"/>
    </row>
    <row r="5" spans="1:5" x14ac:dyDescent="0.25">
      <c r="A5" s="83"/>
      <c r="B5" s="83"/>
      <c r="C5" s="83"/>
      <c r="D5" s="83"/>
      <c r="E5" s="83"/>
    </row>
    <row r="6" spans="1:5" ht="45" x14ac:dyDescent="0.25">
      <c r="A6" s="89" t="s">
        <v>108</v>
      </c>
      <c r="B6" s="120" t="s">
        <v>285</v>
      </c>
      <c r="C6" s="121"/>
      <c r="D6" s="121"/>
      <c r="E6" s="122"/>
    </row>
    <row r="7" spans="1:5" x14ac:dyDescent="0.25">
      <c r="A7" s="83"/>
      <c r="B7" s="83"/>
      <c r="C7" s="83"/>
      <c r="D7" s="83"/>
      <c r="E7" s="83"/>
    </row>
    <row r="8" spans="1:5" x14ac:dyDescent="0.25">
      <c r="A8" s="84" t="s">
        <v>103</v>
      </c>
      <c r="B8" s="87" t="str">
        <f>VLOOKUP($B$6,'Course list'!$A:$C,2,FALSE)</f>
        <v>L1623</v>
      </c>
      <c r="C8" s="86"/>
      <c r="D8" s="86"/>
      <c r="E8" s="86"/>
    </row>
    <row r="9" spans="1:5" x14ac:dyDescent="0.25">
      <c r="A9" s="83"/>
      <c r="B9" s="83"/>
      <c r="C9" s="83"/>
      <c r="D9" s="83"/>
      <c r="E9" s="83"/>
    </row>
    <row r="10" spans="1:5" x14ac:dyDescent="0.25">
      <c r="A10" s="84" t="s">
        <v>105</v>
      </c>
      <c r="B10" s="123" t="str">
        <f>VLOOKUP($B$6,'Course list'!$A:$C,3,FALSE)</f>
        <v>Pearson BTEC Level 4 Fashion ( QCF ) ( PT )</v>
      </c>
      <c r="C10" s="124"/>
      <c r="D10" s="125"/>
      <c r="E10" s="83"/>
    </row>
    <row r="11" spans="1:5" x14ac:dyDescent="0.25">
      <c r="A11" s="83"/>
      <c r="B11" s="83"/>
      <c r="C11" s="83"/>
      <c r="D11" s="83"/>
      <c r="E11" s="83"/>
    </row>
    <row r="12" spans="1:5" x14ac:dyDescent="0.25">
      <c r="A12" s="83"/>
      <c r="B12" s="83"/>
      <c r="C12" s="83"/>
      <c r="D12" s="83"/>
      <c r="E12" s="83"/>
    </row>
    <row r="13" spans="1:5" ht="18" x14ac:dyDescent="0.25">
      <c r="A13" s="83"/>
      <c r="B13" s="85" t="s">
        <v>101</v>
      </c>
      <c r="C13" s="85"/>
      <c r="D13" s="83"/>
      <c r="E13" s="85" t="s">
        <v>102</v>
      </c>
    </row>
    <row r="14" spans="1:5" x14ac:dyDescent="0.25">
      <c r="A14" s="83"/>
      <c r="B14" s="83"/>
      <c r="C14" s="83"/>
      <c r="D14" s="83"/>
      <c r="E14" s="83"/>
    </row>
    <row r="15" spans="1:5" x14ac:dyDescent="0.25">
      <c r="A15" s="84" t="s">
        <v>107</v>
      </c>
      <c r="B15" s="91" t="str">
        <f>IFERROR(VLOOKUP(B6,Trips!A:P,9,FALSE),"A")</f>
        <v>A</v>
      </c>
      <c r="C15" s="88"/>
      <c r="D15" s="84" t="s">
        <v>107</v>
      </c>
      <c r="E15" s="91" t="str">
        <f>IFERROR(VLOOKUP(B6,'Course Costs'!A:R,11,FALSE),"A")</f>
        <v>E</v>
      </c>
    </row>
    <row r="16" spans="1:5" x14ac:dyDescent="0.25">
      <c r="A16" s="83"/>
      <c r="B16" s="83"/>
      <c r="C16" s="83"/>
      <c r="D16" s="83"/>
      <c r="E16" s="83"/>
    </row>
    <row r="17" spans="1:5" x14ac:dyDescent="0.25">
      <c r="A17" s="84" t="s">
        <v>106</v>
      </c>
      <c r="B17" s="90">
        <f>IFERROR(VLOOKUP(B6,Trips!A:P,10,FALSE),0)</f>
        <v>0</v>
      </c>
      <c r="C17" s="88"/>
      <c r="D17" s="84" t="s">
        <v>106</v>
      </c>
      <c r="E17" s="90">
        <f>IFERROR(VLOOKUP(B6,'Course Costs'!A:R,12,FALSE),0)</f>
        <v>70</v>
      </c>
    </row>
    <row r="18" spans="1:5" x14ac:dyDescent="0.25">
      <c r="A18" s="83" t="s">
        <v>110</v>
      </c>
      <c r="B18" s="83"/>
      <c r="C18" s="83"/>
      <c r="D18" s="83"/>
      <c r="E18" s="83"/>
    </row>
    <row r="19" spans="1:5" x14ac:dyDescent="0.25">
      <c r="A19" s="83"/>
      <c r="B19" s="83"/>
      <c r="C19" s="83"/>
      <c r="D19" s="83"/>
      <c r="E19" s="83"/>
    </row>
    <row r="20" spans="1:5" x14ac:dyDescent="0.25">
      <c r="A20" s="84" t="s">
        <v>106</v>
      </c>
      <c r="B20" s="90">
        <f>IFERROR(VLOOKUP(B6,Trips!A:P,14,FALSE),0)</f>
        <v>0</v>
      </c>
      <c r="C20" s="88"/>
      <c r="D20" s="84" t="s">
        <v>106</v>
      </c>
      <c r="E20" s="90">
        <f>IFERROR(VLOOKUP(B6,'Course Costs'!A:R,16,FALSE),0)</f>
        <v>45</v>
      </c>
    </row>
    <row r="21" spans="1:5" x14ac:dyDescent="0.25">
      <c r="A21" s="83" t="s">
        <v>111</v>
      </c>
      <c r="B21" s="83"/>
      <c r="C21" s="83"/>
      <c r="D21" s="83"/>
      <c r="E21" s="83"/>
    </row>
    <row r="24" spans="1:5" x14ac:dyDescent="0.25">
      <c r="A24" s="126" t="s">
        <v>112</v>
      </c>
      <c r="B24" s="126"/>
      <c r="C24" s="126"/>
      <c r="D24" s="126"/>
      <c r="E24" s="126"/>
    </row>
    <row r="25" spans="1:5" x14ac:dyDescent="0.25">
      <c r="A25" s="126"/>
      <c r="B25" s="126"/>
      <c r="C25" s="126"/>
      <c r="D25" s="126"/>
      <c r="E25" s="126"/>
    </row>
    <row r="26" spans="1:5" x14ac:dyDescent="0.25">
      <c r="A26" s="126"/>
      <c r="B26" s="126"/>
      <c r="C26" s="126"/>
      <c r="D26" s="126"/>
      <c r="E26" s="126"/>
    </row>
  </sheetData>
  <sheetProtection algorithmName="SHA-512" hashValue="FVgeE60xtkW77thVNFUDBpqGOcUkou8WSrFxGnIRySlcJr6rEP+kqjZWmc1oMCQLDznr0oDqrAtdNLlTSjTbtQ==" saltValue="kIobV2GssnK7S/3gYQl4vw==" spinCount="100000" sheet="1" selectLockedCells="1"/>
  <mergeCells count="4">
    <mergeCell ref="A3:E3"/>
    <mergeCell ref="B6:E6"/>
    <mergeCell ref="B10:D10"/>
    <mergeCell ref="A24:E26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'Course list'!$A$12:$A$78</xm:f>
          </x14:formula1>
          <xm:sqref>B6:E6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9"/>
  <sheetViews>
    <sheetView zoomScale="140" zoomScaleNormal="140" workbookViewId="0">
      <selection activeCell="E21" sqref="E21"/>
    </sheetView>
  </sheetViews>
  <sheetFormatPr defaultRowHeight="15" x14ac:dyDescent="0.25"/>
  <cols>
    <col min="1" max="1" width="5.5703125" customWidth="1"/>
    <col min="2" max="3" width="14.42578125" customWidth="1"/>
    <col min="4" max="5" width="14.28515625" customWidth="1"/>
  </cols>
  <sheetData>
    <row r="1" spans="1:5" x14ac:dyDescent="0.25">
      <c r="B1" s="127" t="s">
        <v>101</v>
      </c>
      <c r="C1" s="127"/>
      <c r="D1" s="127" t="s">
        <v>102</v>
      </c>
      <c r="E1" s="127"/>
    </row>
    <row r="2" spans="1:5" x14ac:dyDescent="0.25">
      <c r="B2" s="42" t="s">
        <v>92</v>
      </c>
      <c r="C2" s="43" t="s">
        <v>93</v>
      </c>
      <c r="D2" s="42" t="s">
        <v>92</v>
      </c>
      <c r="E2" s="43" t="s">
        <v>93</v>
      </c>
    </row>
    <row r="3" spans="1:5" x14ac:dyDescent="0.25">
      <c r="A3" s="45" t="s">
        <v>83</v>
      </c>
      <c r="B3" s="36">
        <v>0</v>
      </c>
      <c r="C3" s="36">
        <f>MROUND(B3/75*50,5)</f>
        <v>0</v>
      </c>
      <c r="D3" s="62">
        <v>0</v>
      </c>
      <c r="E3" s="62">
        <v>0</v>
      </c>
    </row>
    <row r="4" spans="1:5" x14ac:dyDescent="0.25">
      <c r="A4" s="45" t="s">
        <v>84</v>
      </c>
      <c r="B4" s="36">
        <v>15</v>
      </c>
      <c r="C4" s="36">
        <f>MROUND(B4/75*50,5)</f>
        <v>10</v>
      </c>
      <c r="D4" s="62">
        <v>15</v>
      </c>
      <c r="E4" s="62">
        <v>10</v>
      </c>
    </row>
    <row r="5" spans="1:5" x14ac:dyDescent="0.25">
      <c r="A5" s="45" t="s">
        <v>85</v>
      </c>
      <c r="B5" s="36">
        <v>25</v>
      </c>
      <c r="C5" s="36">
        <f t="shared" ref="C5:C8" si="0">MROUND(B5/75*50,5)</f>
        <v>15</v>
      </c>
      <c r="D5" s="62">
        <v>25</v>
      </c>
      <c r="E5" s="62">
        <v>15</v>
      </c>
    </row>
    <row r="6" spans="1:5" x14ac:dyDescent="0.25">
      <c r="A6" s="45" t="s">
        <v>86</v>
      </c>
      <c r="B6" s="36">
        <v>45</v>
      </c>
      <c r="C6" s="36">
        <f t="shared" si="0"/>
        <v>30</v>
      </c>
      <c r="D6" s="62">
        <v>45</v>
      </c>
      <c r="E6" s="62">
        <v>30</v>
      </c>
    </row>
    <row r="7" spans="1:5" x14ac:dyDescent="0.25">
      <c r="A7" s="45" t="s">
        <v>87</v>
      </c>
      <c r="B7" s="36">
        <v>70</v>
      </c>
      <c r="C7" s="36">
        <f t="shared" si="0"/>
        <v>45</v>
      </c>
      <c r="D7" s="62">
        <v>70</v>
      </c>
      <c r="E7" s="62">
        <v>45</v>
      </c>
    </row>
    <row r="8" spans="1:5" x14ac:dyDescent="0.25">
      <c r="A8" s="45" t="s">
        <v>88</v>
      </c>
      <c r="B8" s="36">
        <v>100</v>
      </c>
      <c r="C8" s="36">
        <f t="shared" si="0"/>
        <v>65</v>
      </c>
      <c r="D8" s="62">
        <v>100</v>
      </c>
      <c r="E8" s="62">
        <v>65</v>
      </c>
    </row>
    <row r="9" spans="1:5" x14ac:dyDescent="0.25">
      <c r="A9" s="45" t="s">
        <v>89</v>
      </c>
      <c r="B9" s="37" t="s">
        <v>91</v>
      </c>
      <c r="C9" s="38" t="s">
        <v>94</v>
      </c>
      <c r="D9" s="44" t="s">
        <v>91</v>
      </c>
      <c r="E9" s="63" t="s">
        <v>94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Y2301"/>
  <sheetViews>
    <sheetView zoomScale="80" zoomScaleNormal="80" workbookViewId="0">
      <pane ySplit="3" topLeftCell="A4" activePane="bottomLeft" state="frozen"/>
      <selection activeCell="E21" sqref="E21"/>
      <selection pane="bottomLeft" activeCell="Y10" sqref="Y10"/>
    </sheetView>
  </sheetViews>
  <sheetFormatPr defaultColWidth="48.7109375" defaultRowHeight="15" x14ac:dyDescent="0.25"/>
  <cols>
    <col min="1" max="1" width="64" style="7" customWidth="1"/>
    <col min="2" max="2" width="11.42578125" style="7" customWidth="1"/>
    <col min="3" max="3" width="57" style="7" customWidth="1"/>
    <col min="4" max="4" width="23.5703125" style="7" bestFit="1" customWidth="1"/>
    <col min="5" max="5" width="7.42578125" style="24" customWidth="1"/>
    <col min="6" max="6" width="22" style="7" customWidth="1"/>
    <col min="7" max="7" width="20.140625" style="7" customWidth="1"/>
    <col min="8" max="8" width="18.28515625" style="57" customWidth="1"/>
    <col min="9" max="9" width="12.85546875" style="24" customWidth="1"/>
    <col min="10" max="10" width="12.42578125" style="32" customWidth="1"/>
    <col min="11" max="13" width="12.42578125" style="24" customWidth="1"/>
    <col min="14" max="14" width="12.42578125" style="32" customWidth="1"/>
    <col min="15" max="16" width="12.42578125" style="24" customWidth="1"/>
    <col min="17" max="17" width="3.28515625" style="24" customWidth="1"/>
    <col min="18" max="18" width="16.140625" style="32" customWidth="1"/>
    <col min="19" max="20" width="16.140625" style="24" customWidth="1"/>
    <col min="21" max="21" width="16.140625" style="32" customWidth="1"/>
    <col min="22" max="23" width="16.140625" style="24" customWidth="1"/>
    <col min="24" max="25" width="16.140625" style="11" customWidth="1"/>
    <col min="26" max="16384" width="48.7109375" style="11"/>
  </cols>
  <sheetData>
    <row r="1" spans="1:25" ht="26.25" x14ac:dyDescent="0.25">
      <c r="I1" s="131" t="s">
        <v>100</v>
      </c>
      <c r="J1" s="132"/>
      <c r="K1" s="132"/>
      <c r="L1" s="132"/>
      <c r="M1" s="132"/>
      <c r="N1" s="132"/>
      <c r="O1" s="132"/>
      <c r="P1" s="133"/>
      <c r="Q1" s="50"/>
      <c r="R1" s="134" t="s">
        <v>97</v>
      </c>
      <c r="S1" s="134"/>
      <c r="T1" s="134"/>
      <c r="U1" s="134"/>
      <c r="V1" s="134"/>
      <c r="W1" s="134"/>
    </row>
    <row r="2" spans="1:25" ht="28.5" x14ac:dyDescent="0.25">
      <c r="I2" s="128" t="s">
        <v>95</v>
      </c>
      <c r="J2" s="129"/>
      <c r="K2" s="129"/>
      <c r="L2" s="130"/>
      <c r="M2" s="128" t="s">
        <v>96</v>
      </c>
      <c r="N2" s="129"/>
      <c r="O2" s="129"/>
      <c r="P2" s="130"/>
      <c r="Q2" s="51"/>
      <c r="R2" s="128" t="s">
        <v>95</v>
      </c>
      <c r="S2" s="129"/>
      <c r="T2" s="130"/>
      <c r="U2" s="128" t="s">
        <v>96</v>
      </c>
      <c r="V2" s="129"/>
      <c r="W2" s="130"/>
      <c r="X2" s="55" t="s">
        <v>92</v>
      </c>
      <c r="Y2" s="56" t="s">
        <v>99</v>
      </c>
    </row>
    <row r="3" spans="1:25" s="27" customFormat="1" ht="34.5" customHeight="1" x14ac:dyDescent="0.25">
      <c r="A3" s="61" t="s">
        <v>109</v>
      </c>
      <c r="B3" s="61" t="s">
        <v>60</v>
      </c>
      <c r="C3" s="8" t="s">
        <v>31</v>
      </c>
      <c r="D3" s="8" t="s">
        <v>0</v>
      </c>
      <c r="E3" s="8" t="s">
        <v>30</v>
      </c>
      <c r="F3" s="8" t="s">
        <v>73</v>
      </c>
      <c r="G3" s="19" t="s">
        <v>32</v>
      </c>
      <c r="H3" s="58" t="s">
        <v>61</v>
      </c>
      <c r="I3" s="1" t="s">
        <v>78</v>
      </c>
      <c r="J3" s="30" t="s">
        <v>82</v>
      </c>
      <c r="K3" s="1" t="s">
        <v>90</v>
      </c>
      <c r="L3" s="1" t="s">
        <v>79</v>
      </c>
      <c r="M3" s="1" t="s">
        <v>78</v>
      </c>
      <c r="N3" s="30" t="s">
        <v>82</v>
      </c>
      <c r="O3" s="1" t="s">
        <v>90</v>
      </c>
      <c r="P3" s="1" t="s">
        <v>79</v>
      </c>
      <c r="Q3" s="52"/>
      <c r="R3" s="30" t="s">
        <v>82</v>
      </c>
      <c r="S3" s="1" t="s">
        <v>90</v>
      </c>
      <c r="T3" s="1" t="s">
        <v>79</v>
      </c>
      <c r="U3" s="47" t="s">
        <v>82</v>
      </c>
      <c r="V3" s="1" t="s">
        <v>90</v>
      </c>
      <c r="W3" s="1" t="s">
        <v>79</v>
      </c>
      <c r="X3" s="1" t="s">
        <v>98</v>
      </c>
      <c r="Y3" s="1" t="s">
        <v>98</v>
      </c>
    </row>
    <row r="4" spans="1:25" x14ac:dyDescent="0.25">
      <c r="A4" s="80" t="str">
        <f t="shared" ref="A4:A17" si="0">CONCATENATE(B4," ",C4)</f>
        <v>TCJ113S2 Int - L2 Nail Technology (P/T)</v>
      </c>
      <c r="B4" s="80" t="s">
        <v>130</v>
      </c>
      <c r="C4" s="65" t="s">
        <v>131</v>
      </c>
      <c r="D4" s="65" t="s">
        <v>52</v>
      </c>
      <c r="E4" s="66" t="s">
        <v>53</v>
      </c>
      <c r="F4" s="114"/>
      <c r="G4" s="68" t="s">
        <v>36</v>
      </c>
      <c r="H4" s="115">
        <v>15</v>
      </c>
      <c r="I4" s="33" t="s">
        <v>84</v>
      </c>
      <c r="J4" s="34">
        <f>IF(VLOOKUP(I4,Bands!A:B,2,FALSE)="75% of fee",#REF!*0.75,(VLOOKUP(I4,Bands!A:B,2,FALSE)))</f>
        <v>15</v>
      </c>
      <c r="K4" s="35">
        <f>J4/H4</f>
        <v>1</v>
      </c>
      <c r="L4" s="33" t="s">
        <v>80</v>
      </c>
      <c r="M4" s="39" t="str">
        <f t="shared" ref="M4:M17" si="1">I4</f>
        <v>B</v>
      </c>
      <c r="N4" s="40">
        <f>IF(VLOOKUP(M4,Bands!A:C,3,FALSE)="50% of fee",#REF!*0.5,(VLOOKUP(M4,Bands!A:C,3,FALSE)))</f>
        <v>10</v>
      </c>
      <c r="O4" s="41">
        <f>N4/H4</f>
        <v>0.66666666666666663</v>
      </c>
      <c r="P4" s="39" t="s">
        <v>80</v>
      </c>
      <c r="Q4" s="53"/>
      <c r="R4" s="46">
        <f>H4*75%</f>
        <v>11.25</v>
      </c>
      <c r="S4" s="35">
        <f>R4/H4</f>
        <v>0.75</v>
      </c>
      <c r="T4" s="33" t="s">
        <v>80</v>
      </c>
      <c r="U4" s="48">
        <f>H4*0.5</f>
        <v>7.5</v>
      </c>
      <c r="V4" s="41">
        <f>U4/H4</f>
        <v>0.5</v>
      </c>
      <c r="W4" s="39" t="s">
        <v>80</v>
      </c>
      <c r="X4" s="49">
        <f t="shared" ref="X4:X17" si="2">J4-R4</f>
        <v>3.75</v>
      </c>
      <c r="Y4" s="49">
        <f t="shared" ref="Y4:Y17" si="3">N4-U4</f>
        <v>2.5</v>
      </c>
    </row>
    <row r="5" spans="1:25" x14ac:dyDescent="0.25">
      <c r="A5" s="80" t="str">
        <f t="shared" si="0"/>
        <v>TCJ120 Int - L2 Beauty (P/T)</v>
      </c>
      <c r="B5" s="80" t="s">
        <v>132</v>
      </c>
      <c r="C5" s="65" t="s">
        <v>133</v>
      </c>
      <c r="D5" s="65" t="s">
        <v>52</v>
      </c>
      <c r="E5" s="66" t="s">
        <v>53</v>
      </c>
      <c r="F5" s="114"/>
      <c r="G5" s="68" t="s">
        <v>36</v>
      </c>
      <c r="H5" s="115">
        <v>15</v>
      </c>
      <c r="I5" s="33" t="s">
        <v>84</v>
      </c>
      <c r="J5" s="34">
        <f>IF(VLOOKUP(I5,Bands!A:B,2,FALSE)="75% of fee",#REF!*0.75,(VLOOKUP(I5,Bands!A:B,2,FALSE)))</f>
        <v>15</v>
      </c>
      <c r="K5" s="35">
        <f t="shared" ref="K5:K17" si="4">J5/H5</f>
        <v>1</v>
      </c>
      <c r="L5" s="33" t="s">
        <v>80</v>
      </c>
      <c r="M5" s="39" t="str">
        <f t="shared" si="1"/>
        <v>B</v>
      </c>
      <c r="N5" s="40">
        <f>IF(VLOOKUP(M5,Bands!A:C,3,FALSE)="50% of fee",#REF!*0.5,(VLOOKUP(M5,Bands!A:C,3,FALSE)))</f>
        <v>10</v>
      </c>
      <c r="O5" s="41">
        <f t="shared" ref="O5:O17" si="5">N5/H5</f>
        <v>0.66666666666666663</v>
      </c>
      <c r="P5" s="39" t="s">
        <v>80</v>
      </c>
      <c r="Q5" s="53"/>
      <c r="R5" s="46">
        <f t="shared" ref="R5:R17" si="6">H5*75%</f>
        <v>11.25</v>
      </c>
      <c r="S5" s="35">
        <f t="shared" ref="S5:S17" si="7">R5/H5</f>
        <v>0.75</v>
      </c>
      <c r="T5" s="33" t="s">
        <v>80</v>
      </c>
      <c r="U5" s="48">
        <f t="shared" ref="U5:U17" si="8">H5*0.5</f>
        <v>7.5</v>
      </c>
      <c r="V5" s="41">
        <f t="shared" ref="V5:V17" si="9">U5/H5</f>
        <v>0.5</v>
      </c>
      <c r="W5" s="39" t="s">
        <v>80</v>
      </c>
      <c r="X5" s="49">
        <f t="shared" si="2"/>
        <v>3.75</v>
      </c>
      <c r="Y5" s="49">
        <f t="shared" si="3"/>
        <v>2.5</v>
      </c>
    </row>
    <row r="6" spans="1:25" x14ac:dyDescent="0.25">
      <c r="A6" s="80" t="str">
        <f t="shared" si="0"/>
        <v>TCJ123 Adv - L3 Beauty Therapy (P/T)</v>
      </c>
      <c r="B6" s="80" t="s">
        <v>134</v>
      </c>
      <c r="C6" s="65" t="s">
        <v>135</v>
      </c>
      <c r="D6" s="65" t="s">
        <v>52</v>
      </c>
      <c r="E6" s="66" t="s">
        <v>53</v>
      </c>
      <c r="F6" s="114"/>
      <c r="G6" s="68" t="s">
        <v>36</v>
      </c>
      <c r="H6" s="115">
        <v>15</v>
      </c>
      <c r="I6" s="33" t="s">
        <v>84</v>
      </c>
      <c r="J6" s="34">
        <f>IF(VLOOKUP(I6,Bands!A:B,2,FALSE)="75% of fee",#REF!*0.75,(VLOOKUP(I6,Bands!A:B,2,FALSE)))</f>
        <v>15</v>
      </c>
      <c r="K6" s="35">
        <f t="shared" si="4"/>
        <v>1</v>
      </c>
      <c r="L6" s="33" t="s">
        <v>80</v>
      </c>
      <c r="M6" s="39" t="str">
        <f t="shared" si="1"/>
        <v>B</v>
      </c>
      <c r="N6" s="40">
        <f>IF(VLOOKUP(M6,Bands!A:C,3,FALSE)="50% of fee",#REF!*0.5,(VLOOKUP(M6,Bands!A:C,3,FALSE)))</f>
        <v>10</v>
      </c>
      <c r="O6" s="41">
        <f t="shared" si="5"/>
        <v>0.66666666666666663</v>
      </c>
      <c r="P6" s="39" t="s">
        <v>80</v>
      </c>
      <c r="Q6" s="53"/>
      <c r="R6" s="46">
        <f t="shared" si="6"/>
        <v>11.25</v>
      </c>
      <c r="S6" s="35">
        <f t="shared" si="7"/>
        <v>0.75</v>
      </c>
      <c r="T6" s="33" t="s">
        <v>80</v>
      </c>
      <c r="U6" s="48">
        <f t="shared" si="8"/>
        <v>7.5</v>
      </c>
      <c r="V6" s="41">
        <f t="shared" si="9"/>
        <v>0.5</v>
      </c>
      <c r="W6" s="39" t="s">
        <v>80</v>
      </c>
      <c r="X6" s="49">
        <f t="shared" si="2"/>
        <v>3.75</v>
      </c>
      <c r="Y6" s="49">
        <f t="shared" si="3"/>
        <v>2.5</v>
      </c>
    </row>
    <row r="7" spans="1:25" x14ac:dyDescent="0.25">
      <c r="A7" s="80" t="str">
        <f t="shared" si="0"/>
        <v>TKJ119 Adv - L3 Body Massage (P/T)</v>
      </c>
      <c r="B7" s="81" t="s">
        <v>136</v>
      </c>
      <c r="C7" s="68" t="s">
        <v>137</v>
      </c>
      <c r="D7" s="68" t="s">
        <v>52</v>
      </c>
      <c r="E7" s="69" t="s">
        <v>53</v>
      </c>
      <c r="F7" s="114"/>
      <c r="G7" s="68" t="s">
        <v>34</v>
      </c>
      <c r="H7" s="116">
        <v>15</v>
      </c>
      <c r="I7" s="33" t="s">
        <v>84</v>
      </c>
      <c r="J7" s="34">
        <f>IF(VLOOKUP(I7,Bands!A:B,2,FALSE)="75% of fee",#REF!*0.75,(VLOOKUP(I7,Bands!A:B,2,FALSE)))</f>
        <v>15</v>
      </c>
      <c r="K7" s="35">
        <f t="shared" si="4"/>
        <v>1</v>
      </c>
      <c r="L7" s="33" t="s">
        <v>80</v>
      </c>
      <c r="M7" s="39" t="str">
        <f t="shared" si="1"/>
        <v>B</v>
      </c>
      <c r="N7" s="40">
        <f>IF(VLOOKUP(M7,Bands!A:C,3,FALSE)="50% of fee",#REF!*0.5,(VLOOKUP(M7,Bands!A:C,3,FALSE)))</f>
        <v>10</v>
      </c>
      <c r="O7" s="41">
        <f t="shared" si="5"/>
        <v>0.66666666666666663</v>
      </c>
      <c r="P7" s="39" t="s">
        <v>80</v>
      </c>
      <c r="Q7" s="53"/>
      <c r="R7" s="46">
        <f t="shared" si="6"/>
        <v>11.25</v>
      </c>
      <c r="S7" s="35">
        <f t="shared" si="7"/>
        <v>0.75</v>
      </c>
      <c r="T7" s="33" t="s">
        <v>80</v>
      </c>
      <c r="U7" s="48">
        <f t="shared" si="8"/>
        <v>7.5</v>
      </c>
      <c r="V7" s="41">
        <f t="shared" si="9"/>
        <v>0.5</v>
      </c>
      <c r="W7" s="39" t="s">
        <v>80</v>
      </c>
      <c r="X7" s="49">
        <f t="shared" si="2"/>
        <v>3.75</v>
      </c>
      <c r="Y7" s="49">
        <f t="shared" si="3"/>
        <v>2.5</v>
      </c>
    </row>
    <row r="8" spans="1:25" x14ac:dyDescent="0.25">
      <c r="A8" s="96" t="str">
        <f t="shared" si="0"/>
        <v>F1582 Adv App - IT, Soft Ware &amp; Web Professionals</v>
      </c>
      <c r="B8" s="96" t="s">
        <v>138</v>
      </c>
      <c r="C8" s="92" t="s">
        <v>139</v>
      </c>
      <c r="D8" s="92" t="s">
        <v>140</v>
      </c>
      <c r="E8" s="97" t="s">
        <v>141</v>
      </c>
      <c r="F8" s="101"/>
      <c r="G8" s="92" t="s">
        <v>37</v>
      </c>
      <c r="H8" s="102">
        <v>25</v>
      </c>
      <c r="I8" s="33" t="s">
        <v>85</v>
      </c>
      <c r="J8" s="34">
        <f>IF(VLOOKUP(I8,Bands!A:B,2,FALSE)="75% of fee",#REF!*0.75,(VLOOKUP(I8,Bands!A:B,2,FALSE)))</f>
        <v>25</v>
      </c>
      <c r="K8" s="35">
        <f t="shared" si="4"/>
        <v>1</v>
      </c>
      <c r="L8" s="33" t="s">
        <v>80</v>
      </c>
      <c r="M8" s="39" t="str">
        <f t="shared" si="1"/>
        <v>C</v>
      </c>
      <c r="N8" s="40">
        <f>IF(VLOOKUP(M8,Bands!A:C,3,FALSE)="50% of fee",#REF!*0.5,(VLOOKUP(M8,Bands!A:C,3,FALSE)))</f>
        <v>15</v>
      </c>
      <c r="O8" s="41">
        <f t="shared" si="5"/>
        <v>0.6</v>
      </c>
      <c r="P8" s="39" t="s">
        <v>80</v>
      </c>
      <c r="Q8" s="53"/>
      <c r="R8" s="46">
        <f t="shared" si="6"/>
        <v>18.75</v>
      </c>
      <c r="S8" s="35">
        <f t="shared" si="7"/>
        <v>0.75</v>
      </c>
      <c r="T8" s="33" t="s">
        <v>80</v>
      </c>
      <c r="U8" s="48">
        <f t="shared" si="8"/>
        <v>12.5</v>
      </c>
      <c r="V8" s="41">
        <f t="shared" si="9"/>
        <v>0.5</v>
      </c>
      <c r="W8" s="39" t="s">
        <v>80</v>
      </c>
      <c r="X8" s="49">
        <f t="shared" si="2"/>
        <v>6.25</v>
      </c>
      <c r="Y8" s="49">
        <f t="shared" si="3"/>
        <v>2.5</v>
      </c>
    </row>
    <row r="9" spans="1:25" x14ac:dyDescent="0.25">
      <c r="A9" s="96" t="str">
        <f t="shared" si="0"/>
        <v>F2235 Adv App - Infrastructure Technician</v>
      </c>
      <c r="B9" s="99" t="s">
        <v>144</v>
      </c>
      <c r="C9" s="93" t="s">
        <v>145</v>
      </c>
      <c r="D9" s="93" t="s">
        <v>140</v>
      </c>
      <c r="E9" s="100" t="s">
        <v>141</v>
      </c>
      <c r="F9" s="101"/>
      <c r="G9" s="92" t="s">
        <v>37</v>
      </c>
      <c r="H9" s="103">
        <v>25</v>
      </c>
      <c r="I9" s="33" t="s">
        <v>85</v>
      </c>
      <c r="J9" s="34">
        <f>IF(VLOOKUP(I9,Bands!A:B,2,FALSE)="75% of fee",#REF!*0.75,(VLOOKUP(I9,Bands!A:B,2,FALSE)))</f>
        <v>25</v>
      </c>
      <c r="K9" s="35">
        <f t="shared" si="4"/>
        <v>1</v>
      </c>
      <c r="L9" s="33" t="s">
        <v>80</v>
      </c>
      <c r="M9" s="39" t="str">
        <f t="shared" si="1"/>
        <v>C</v>
      </c>
      <c r="N9" s="40">
        <f>IF(VLOOKUP(M9,Bands!A:C,3,FALSE)="50% of fee",#REF!*0.5,(VLOOKUP(M9,Bands!A:C,3,FALSE)))</f>
        <v>15</v>
      </c>
      <c r="O9" s="41">
        <f t="shared" si="5"/>
        <v>0.6</v>
      </c>
      <c r="P9" s="39" t="s">
        <v>80</v>
      </c>
      <c r="Q9" s="53"/>
      <c r="R9" s="46">
        <f t="shared" si="6"/>
        <v>18.75</v>
      </c>
      <c r="S9" s="35">
        <f t="shared" si="7"/>
        <v>0.75</v>
      </c>
      <c r="T9" s="33" t="s">
        <v>80</v>
      </c>
      <c r="U9" s="48">
        <f t="shared" si="8"/>
        <v>12.5</v>
      </c>
      <c r="V9" s="41">
        <f t="shared" si="9"/>
        <v>0.5</v>
      </c>
      <c r="W9" s="39" t="s">
        <v>80</v>
      </c>
      <c r="X9" s="49">
        <f t="shared" si="2"/>
        <v>6.25</v>
      </c>
      <c r="Y9" s="49">
        <f t="shared" si="3"/>
        <v>2.5</v>
      </c>
    </row>
    <row r="10" spans="1:25" x14ac:dyDescent="0.25">
      <c r="A10" s="96" t="str">
        <f t="shared" si="0"/>
        <v>F2243 Unified Communications Troubleshooter</v>
      </c>
      <c r="B10" s="99" t="s">
        <v>146</v>
      </c>
      <c r="C10" s="93" t="s">
        <v>147</v>
      </c>
      <c r="D10" s="93" t="s">
        <v>140</v>
      </c>
      <c r="E10" s="100" t="s">
        <v>141</v>
      </c>
      <c r="F10" s="101"/>
      <c r="G10" s="93" t="s">
        <v>37</v>
      </c>
      <c r="H10" s="103">
        <v>25</v>
      </c>
      <c r="I10" s="33" t="s">
        <v>85</v>
      </c>
      <c r="J10" s="34">
        <f>IF(VLOOKUP(I10,Bands!A:B,2,FALSE)="75% of fee",#REF!*0.75,(VLOOKUP(I10,Bands!A:B,2,FALSE)))</f>
        <v>25</v>
      </c>
      <c r="K10" s="35">
        <f t="shared" si="4"/>
        <v>1</v>
      </c>
      <c r="L10" s="33" t="s">
        <v>80</v>
      </c>
      <c r="M10" s="39" t="str">
        <f t="shared" si="1"/>
        <v>C</v>
      </c>
      <c r="N10" s="40">
        <f>IF(VLOOKUP(M10,Bands!A:C,3,FALSE)="50% of fee",#REF!*0.5,(VLOOKUP(M10,Bands!A:C,3,FALSE)))</f>
        <v>15</v>
      </c>
      <c r="O10" s="41">
        <f t="shared" si="5"/>
        <v>0.6</v>
      </c>
      <c r="P10" s="39" t="s">
        <v>80</v>
      </c>
      <c r="Q10" s="53"/>
      <c r="R10" s="46">
        <f t="shared" si="6"/>
        <v>18.75</v>
      </c>
      <c r="S10" s="35">
        <f t="shared" si="7"/>
        <v>0.75</v>
      </c>
      <c r="T10" s="33" t="s">
        <v>80</v>
      </c>
      <c r="U10" s="48">
        <f t="shared" si="8"/>
        <v>12.5</v>
      </c>
      <c r="V10" s="41">
        <f t="shared" si="9"/>
        <v>0.5</v>
      </c>
      <c r="W10" s="39" t="s">
        <v>80</v>
      </c>
      <c r="X10" s="49">
        <f t="shared" si="2"/>
        <v>6.25</v>
      </c>
      <c r="Y10" s="49">
        <f t="shared" si="3"/>
        <v>2.5</v>
      </c>
    </row>
    <row r="11" spans="1:25" x14ac:dyDescent="0.25">
      <c r="A11" s="96" t="str">
        <f t="shared" si="0"/>
        <v>J1089 Adv - CG Level 3 Diploma Hairdressing (PT)</v>
      </c>
      <c r="B11" s="96" t="s">
        <v>151</v>
      </c>
      <c r="C11" s="92" t="s">
        <v>152</v>
      </c>
      <c r="D11" s="92" t="s">
        <v>50</v>
      </c>
      <c r="E11" s="97" t="s">
        <v>150</v>
      </c>
      <c r="F11" s="101"/>
      <c r="G11" s="92" t="s">
        <v>51</v>
      </c>
      <c r="H11" s="102">
        <v>25</v>
      </c>
      <c r="I11" s="33" t="s">
        <v>85</v>
      </c>
      <c r="J11" s="34">
        <f>IF(VLOOKUP(I11,Bands!A:B,2,FALSE)="75% of fee",#REF!*0.75,(VLOOKUP(I11,Bands!A:B,2,FALSE)))</f>
        <v>25</v>
      </c>
      <c r="K11" s="35">
        <f t="shared" si="4"/>
        <v>1</v>
      </c>
      <c r="L11" s="33" t="s">
        <v>80</v>
      </c>
      <c r="M11" s="39" t="str">
        <f t="shared" si="1"/>
        <v>C</v>
      </c>
      <c r="N11" s="40">
        <f>IF(VLOOKUP(M11,Bands!A:C,3,FALSE)="50% of fee",#REF!*0.5,(VLOOKUP(M11,Bands!A:C,3,FALSE)))</f>
        <v>15</v>
      </c>
      <c r="O11" s="41">
        <f t="shared" si="5"/>
        <v>0.6</v>
      </c>
      <c r="P11" s="39" t="s">
        <v>80</v>
      </c>
      <c r="Q11" s="53"/>
      <c r="R11" s="46">
        <f t="shared" si="6"/>
        <v>18.75</v>
      </c>
      <c r="S11" s="35">
        <f t="shared" si="7"/>
        <v>0.75</v>
      </c>
      <c r="T11" s="33" t="s">
        <v>80</v>
      </c>
      <c r="U11" s="48">
        <f t="shared" si="8"/>
        <v>12.5</v>
      </c>
      <c r="V11" s="41">
        <f t="shared" si="9"/>
        <v>0.5</v>
      </c>
      <c r="W11" s="39" t="s">
        <v>80</v>
      </c>
      <c r="X11" s="49">
        <f t="shared" si="2"/>
        <v>6.25</v>
      </c>
      <c r="Y11" s="49">
        <f t="shared" si="3"/>
        <v>2.5</v>
      </c>
    </row>
    <row r="12" spans="1:25" x14ac:dyDescent="0.25">
      <c r="A12" s="96" t="str">
        <f t="shared" si="0"/>
        <v>J1096 Int App - Hairdressing</v>
      </c>
      <c r="B12" s="96" t="s">
        <v>153</v>
      </c>
      <c r="C12" s="92" t="s">
        <v>149</v>
      </c>
      <c r="D12" s="92" t="s">
        <v>50</v>
      </c>
      <c r="E12" s="97" t="s">
        <v>150</v>
      </c>
      <c r="F12" s="101"/>
      <c r="G12" s="92" t="s">
        <v>51</v>
      </c>
      <c r="H12" s="102">
        <v>25</v>
      </c>
      <c r="I12" s="33" t="s">
        <v>85</v>
      </c>
      <c r="J12" s="34">
        <f>IF(VLOOKUP(I12,Bands!A:B,2,FALSE)="75% of fee",#REF!*0.75,(VLOOKUP(I12,Bands!A:B,2,FALSE)))</f>
        <v>25</v>
      </c>
      <c r="K12" s="35">
        <f t="shared" si="4"/>
        <v>1</v>
      </c>
      <c r="L12" s="33" t="s">
        <v>80</v>
      </c>
      <c r="M12" s="39" t="str">
        <f t="shared" si="1"/>
        <v>C</v>
      </c>
      <c r="N12" s="40">
        <f>IF(VLOOKUP(M12,Bands!A:C,3,FALSE)="50% of fee",#REF!*0.5,(VLOOKUP(M12,Bands!A:C,3,FALSE)))</f>
        <v>15</v>
      </c>
      <c r="O12" s="41">
        <f t="shared" si="5"/>
        <v>0.6</v>
      </c>
      <c r="P12" s="39" t="s">
        <v>80</v>
      </c>
      <c r="Q12" s="53"/>
      <c r="R12" s="46">
        <f t="shared" si="6"/>
        <v>18.75</v>
      </c>
      <c r="S12" s="35">
        <f t="shared" si="7"/>
        <v>0.75</v>
      </c>
      <c r="T12" s="33" t="s">
        <v>80</v>
      </c>
      <c r="U12" s="48">
        <f t="shared" si="8"/>
        <v>12.5</v>
      </c>
      <c r="V12" s="41">
        <f t="shared" si="9"/>
        <v>0.5</v>
      </c>
      <c r="W12" s="39" t="s">
        <v>80</v>
      </c>
      <c r="X12" s="49">
        <f t="shared" si="2"/>
        <v>6.25</v>
      </c>
      <c r="Y12" s="49">
        <f t="shared" si="3"/>
        <v>2.5</v>
      </c>
    </row>
    <row r="13" spans="1:25" x14ac:dyDescent="0.25">
      <c r="A13" s="96" t="str">
        <f t="shared" si="0"/>
        <v>J200 Int - CG Level 2 Certificate in Women's Hairdressing (PT)</v>
      </c>
      <c r="B13" s="99" t="s">
        <v>154</v>
      </c>
      <c r="C13" s="93" t="s">
        <v>155</v>
      </c>
      <c r="D13" s="93" t="s">
        <v>50</v>
      </c>
      <c r="E13" s="100" t="s">
        <v>150</v>
      </c>
      <c r="F13" s="101"/>
      <c r="G13" s="93" t="s">
        <v>37</v>
      </c>
      <c r="H13" s="103">
        <v>25</v>
      </c>
      <c r="I13" s="33" t="s">
        <v>85</v>
      </c>
      <c r="J13" s="34">
        <f>IF(VLOOKUP(I13,Bands!A:B,2,FALSE)="75% of fee",#REF!*0.75,(VLOOKUP(I13,Bands!A:B,2,FALSE)))</f>
        <v>25</v>
      </c>
      <c r="K13" s="35">
        <f t="shared" si="4"/>
        <v>1</v>
      </c>
      <c r="L13" s="33" t="s">
        <v>80</v>
      </c>
      <c r="M13" s="39" t="str">
        <f t="shared" si="1"/>
        <v>C</v>
      </c>
      <c r="N13" s="40">
        <f>IF(VLOOKUP(M13,Bands!A:C,3,FALSE)="50% of fee",#REF!*0.5,(VLOOKUP(M13,Bands!A:C,3,FALSE)))</f>
        <v>15</v>
      </c>
      <c r="O13" s="41">
        <f t="shared" si="5"/>
        <v>0.6</v>
      </c>
      <c r="P13" s="39" t="s">
        <v>80</v>
      </c>
      <c r="Q13" s="53"/>
      <c r="R13" s="46">
        <f t="shared" si="6"/>
        <v>18.75</v>
      </c>
      <c r="S13" s="35">
        <f t="shared" si="7"/>
        <v>0.75</v>
      </c>
      <c r="T13" s="33" t="s">
        <v>80</v>
      </c>
      <c r="U13" s="48">
        <f t="shared" si="8"/>
        <v>12.5</v>
      </c>
      <c r="V13" s="41">
        <f t="shared" si="9"/>
        <v>0.5</v>
      </c>
      <c r="W13" s="39" t="s">
        <v>80</v>
      </c>
      <c r="X13" s="49">
        <f t="shared" si="2"/>
        <v>6.25</v>
      </c>
      <c r="Y13" s="49">
        <f t="shared" si="3"/>
        <v>2.5</v>
      </c>
    </row>
    <row r="14" spans="1:25" x14ac:dyDescent="0.25">
      <c r="A14" s="96" t="str">
        <f t="shared" si="0"/>
        <v>J201 Int - CG L2 Certificate in Barbering - (PT)</v>
      </c>
      <c r="B14" s="99" t="s">
        <v>156</v>
      </c>
      <c r="C14" s="93" t="s">
        <v>157</v>
      </c>
      <c r="D14" s="93" t="s">
        <v>50</v>
      </c>
      <c r="E14" s="100" t="s">
        <v>150</v>
      </c>
      <c r="F14" s="101"/>
      <c r="G14" s="93" t="s">
        <v>37</v>
      </c>
      <c r="H14" s="103">
        <v>25</v>
      </c>
      <c r="I14" s="33" t="s">
        <v>85</v>
      </c>
      <c r="J14" s="34">
        <f>IF(VLOOKUP(I14,Bands!A:B,2,FALSE)="75% of fee",#REF!*0.75,(VLOOKUP(I14,Bands!A:B,2,FALSE)))</f>
        <v>25</v>
      </c>
      <c r="K14" s="35">
        <f t="shared" si="4"/>
        <v>1</v>
      </c>
      <c r="L14" s="33" t="s">
        <v>80</v>
      </c>
      <c r="M14" s="39" t="str">
        <f t="shared" si="1"/>
        <v>C</v>
      </c>
      <c r="N14" s="40">
        <f>IF(VLOOKUP(M14,Bands!A:C,3,FALSE)="50% of fee",#REF!*0.5,(VLOOKUP(M14,Bands!A:C,3,FALSE)))</f>
        <v>15</v>
      </c>
      <c r="O14" s="41">
        <f t="shared" si="5"/>
        <v>0.6</v>
      </c>
      <c r="P14" s="39" t="s">
        <v>80</v>
      </c>
      <c r="Q14" s="53"/>
      <c r="R14" s="46">
        <f t="shared" si="6"/>
        <v>18.75</v>
      </c>
      <c r="S14" s="35">
        <f t="shared" si="7"/>
        <v>0.75</v>
      </c>
      <c r="T14" s="33" t="s">
        <v>80</v>
      </c>
      <c r="U14" s="48">
        <f t="shared" si="8"/>
        <v>12.5</v>
      </c>
      <c r="V14" s="41">
        <f t="shared" si="9"/>
        <v>0.5</v>
      </c>
      <c r="W14" s="39" t="s">
        <v>80</v>
      </c>
      <c r="X14" s="49">
        <f t="shared" si="2"/>
        <v>6.25</v>
      </c>
      <c r="Y14" s="49">
        <f t="shared" si="3"/>
        <v>2.5</v>
      </c>
    </row>
    <row r="15" spans="1:25" x14ac:dyDescent="0.25">
      <c r="A15" s="96" t="str">
        <f t="shared" si="0"/>
        <v>J476 Int App - Hairdressing</v>
      </c>
      <c r="B15" s="96" t="s">
        <v>148</v>
      </c>
      <c r="C15" s="92" t="s">
        <v>149</v>
      </c>
      <c r="D15" s="92" t="s">
        <v>50</v>
      </c>
      <c r="E15" s="97" t="s">
        <v>150</v>
      </c>
      <c r="F15" s="101"/>
      <c r="G15" s="92" t="s">
        <v>51</v>
      </c>
      <c r="H15" s="102">
        <v>25</v>
      </c>
      <c r="I15" s="33" t="s">
        <v>85</v>
      </c>
      <c r="J15" s="34">
        <f>IF(VLOOKUP(I15,Bands!A:B,2,FALSE)="75% of fee",#REF!*0.75,(VLOOKUP(I15,Bands!A:B,2,FALSE)))</f>
        <v>25</v>
      </c>
      <c r="K15" s="35">
        <f t="shared" si="4"/>
        <v>1</v>
      </c>
      <c r="L15" s="33" t="s">
        <v>80</v>
      </c>
      <c r="M15" s="39" t="str">
        <f t="shared" si="1"/>
        <v>C</v>
      </c>
      <c r="N15" s="40">
        <f>IF(VLOOKUP(M15,Bands!A:C,3,FALSE)="50% of fee",#REF!*0.5,(VLOOKUP(M15,Bands!A:C,3,FALSE)))</f>
        <v>15</v>
      </c>
      <c r="O15" s="41">
        <f t="shared" si="5"/>
        <v>0.6</v>
      </c>
      <c r="P15" s="39" t="s">
        <v>80</v>
      </c>
      <c r="Q15" s="53"/>
      <c r="R15" s="46">
        <f t="shared" si="6"/>
        <v>18.75</v>
      </c>
      <c r="S15" s="35">
        <f t="shared" si="7"/>
        <v>0.75</v>
      </c>
      <c r="T15" s="33" t="s">
        <v>80</v>
      </c>
      <c r="U15" s="48">
        <f t="shared" si="8"/>
        <v>12.5</v>
      </c>
      <c r="V15" s="41">
        <f t="shared" si="9"/>
        <v>0.5</v>
      </c>
      <c r="W15" s="39" t="s">
        <v>80</v>
      </c>
      <c r="X15" s="49">
        <f t="shared" si="2"/>
        <v>6.25</v>
      </c>
      <c r="Y15" s="49">
        <f t="shared" si="3"/>
        <v>2.5</v>
      </c>
    </row>
    <row r="16" spans="1:25" x14ac:dyDescent="0.25">
      <c r="A16" s="96" t="str">
        <f t="shared" si="0"/>
        <v>J802 Adv App - Hairdressing</v>
      </c>
      <c r="B16" s="99" t="s">
        <v>158</v>
      </c>
      <c r="C16" s="93" t="s">
        <v>120</v>
      </c>
      <c r="D16" s="93" t="s">
        <v>50</v>
      </c>
      <c r="E16" s="100" t="s">
        <v>150</v>
      </c>
      <c r="F16" s="101"/>
      <c r="G16" s="93" t="s">
        <v>51</v>
      </c>
      <c r="H16" s="103">
        <v>25</v>
      </c>
      <c r="I16" s="33" t="s">
        <v>85</v>
      </c>
      <c r="J16" s="34">
        <f>IF(VLOOKUP(I16,Bands!A:B,2,FALSE)="75% of fee",#REF!*0.75,(VLOOKUP(I16,Bands!A:B,2,FALSE)))</f>
        <v>25</v>
      </c>
      <c r="K16" s="35">
        <f t="shared" si="4"/>
        <v>1</v>
      </c>
      <c r="L16" s="33" t="s">
        <v>80</v>
      </c>
      <c r="M16" s="39" t="str">
        <f t="shared" si="1"/>
        <v>C</v>
      </c>
      <c r="N16" s="40">
        <f>IF(VLOOKUP(M16,Bands!A:C,3,FALSE)="50% of fee",#REF!*0.5,(VLOOKUP(M16,Bands!A:C,3,FALSE)))</f>
        <v>15</v>
      </c>
      <c r="O16" s="41">
        <f t="shared" si="5"/>
        <v>0.6</v>
      </c>
      <c r="P16" s="39" t="s">
        <v>80</v>
      </c>
      <c r="Q16" s="53"/>
      <c r="R16" s="46">
        <f t="shared" si="6"/>
        <v>18.75</v>
      </c>
      <c r="S16" s="35">
        <f t="shared" si="7"/>
        <v>0.75</v>
      </c>
      <c r="T16" s="33" t="s">
        <v>80</v>
      </c>
      <c r="U16" s="48">
        <f t="shared" si="8"/>
        <v>12.5</v>
      </c>
      <c r="V16" s="41">
        <f t="shared" si="9"/>
        <v>0.5</v>
      </c>
      <c r="W16" s="39" t="s">
        <v>80</v>
      </c>
      <c r="X16" s="49">
        <f t="shared" si="2"/>
        <v>6.25</v>
      </c>
      <c r="Y16" s="49">
        <f t="shared" si="3"/>
        <v>2.5</v>
      </c>
    </row>
    <row r="17" spans="1:25" x14ac:dyDescent="0.25">
      <c r="A17" s="80" t="str">
        <f t="shared" si="0"/>
        <v>H1440 Int - Certificate In Introduction To Cabin Crew</v>
      </c>
      <c r="B17" s="81" t="s">
        <v>159</v>
      </c>
      <c r="C17" s="68" t="s">
        <v>160</v>
      </c>
      <c r="D17" s="68" t="s">
        <v>59</v>
      </c>
      <c r="E17" s="69" t="s">
        <v>161</v>
      </c>
      <c r="F17" s="114"/>
      <c r="G17" s="68" t="s">
        <v>37</v>
      </c>
      <c r="H17" s="116">
        <v>100</v>
      </c>
      <c r="I17" s="33" t="s">
        <v>88</v>
      </c>
      <c r="J17" s="34">
        <f>IF(VLOOKUP(I17,Bands!A:B,2,FALSE)="75% of fee",#REF!*0.75,(VLOOKUP(I17,Bands!A:B,2,FALSE)))</f>
        <v>100</v>
      </c>
      <c r="K17" s="35">
        <f t="shared" si="4"/>
        <v>1</v>
      </c>
      <c r="L17" s="33" t="s">
        <v>80</v>
      </c>
      <c r="M17" s="39" t="str">
        <f t="shared" si="1"/>
        <v>F</v>
      </c>
      <c r="N17" s="40">
        <f>IF(VLOOKUP(M17,Bands!A:C,3,FALSE)="50% of fee",#REF!*0.5,(VLOOKUP(M17,Bands!A:C,3,FALSE)))</f>
        <v>65</v>
      </c>
      <c r="O17" s="41">
        <f t="shared" si="5"/>
        <v>0.65</v>
      </c>
      <c r="P17" s="39" t="s">
        <v>80</v>
      </c>
      <c r="Q17" s="53"/>
      <c r="R17" s="46">
        <f t="shared" si="6"/>
        <v>75</v>
      </c>
      <c r="S17" s="35">
        <f t="shared" si="7"/>
        <v>0.75</v>
      </c>
      <c r="T17" s="33" t="s">
        <v>80</v>
      </c>
      <c r="U17" s="48">
        <f t="shared" si="8"/>
        <v>50</v>
      </c>
      <c r="V17" s="41">
        <f t="shared" si="9"/>
        <v>0.5</v>
      </c>
      <c r="W17" s="39" t="s">
        <v>80</v>
      </c>
      <c r="X17" s="49">
        <f t="shared" si="2"/>
        <v>25</v>
      </c>
      <c r="Y17" s="49">
        <f t="shared" si="3"/>
        <v>15</v>
      </c>
    </row>
    <row r="18" spans="1:25" x14ac:dyDescent="0.25">
      <c r="A18" s="82"/>
      <c r="B18" s="82"/>
      <c r="C18"/>
      <c r="D18"/>
      <c r="E18" s="23"/>
      <c r="F18"/>
      <c r="G18"/>
      <c r="H18" s="59"/>
      <c r="I18" s="23"/>
      <c r="J18" s="31"/>
      <c r="K18" s="23"/>
      <c r="L18" s="23"/>
      <c r="M18" s="23"/>
      <c r="N18" s="31"/>
      <c r="O18" s="23"/>
      <c r="P18" s="23"/>
      <c r="Q18" s="54"/>
      <c r="R18" s="31"/>
      <c r="S18" s="23"/>
      <c r="T18" s="23"/>
      <c r="U18" s="31"/>
      <c r="V18" s="23"/>
      <c r="W18" s="23"/>
    </row>
    <row r="19" spans="1:25" x14ac:dyDescent="0.25">
      <c r="A19" s="82"/>
      <c r="B19" s="82"/>
      <c r="C19"/>
      <c r="D19"/>
      <c r="E19" s="23"/>
      <c r="F19"/>
      <c r="G19"/>
      <c r="H19" s="59"/>
      <c r="I19" s="23"/>
      <c r="J19" s="31"/>
      <c r="K19" s="23"/>
      <c r="L19" s="23"/>
      <c r="M19" s="23"/>
      <c r="N19" s="31"/>
      <c r="O19" s="23"/>
      <c r="P19" s="23"/>
      <c r="Q19" s="54"/>
      <c r="R19" s="31"/>
      <c r="S19" s="23"/>
      <c r="T19" s="23"/>
      <c r="U19" s="31"/>
      <c r="V19" s="23"/>
      <c r="W19" s="23"/>
    </row>
    <row r="20" spans="1:25" x14ac:dyDescent="0.25">
      <c r="A20" s="82"/>
      <c r="B20" s="82"/>
      <c r="C20"/>
      <c r="D20"/>
      <c r="E20" s="23"/>
      <c r="F20"/>
      <c r="G20"/>
      <c r="H20" s="59"/>
      <c r="I20" s="23"/>
      <c r="J20" s="31"/>
      <c r="K20" s="23"/>
      <c r="L20" s="23"/>
      <c r="M20" s="23"/>
      <c r="N20" s="31"/>
      <c r="O20" s="23"/>
      <c r="P20" s="23"/>
      <c r="Q20" s="54"/>
      <c r="R20" s="31"/>
      <c r="S20" s="23"/>
      <c r="T20" s="23"/>
      <c r="U20" s="31"/>
      <c r="V20" s="23"/>
      <c r="W20" s="23"/>
    </row>
    <row r="21" spans="1:25" x14ac:dyDescent="0.25">
      <c r="A21" s="82"/>
      <c r="B21" s="82"/>
      <c r="C21"/>
      <c r="D21"/>
      <c r="E21" s="23"/>
      <c r="F21"/>
      <c r="G21"/>
      <c r="H21" s="59"/>
      <c r="I21" s="23"/>
      <c r="J21" s="31"/>
      <c r="K21" s="23"/>
      <c r="L21" s="23"/>
      <c r="M21" s="23"/>
      <c r="N21" s="31"/>
      <c r="O21" s="23"/>
      <c r="P21" s="23"/>
      <c r="Q21" s="54"/>
      <c r="R21" s="31"/>
      <c r="S21" s="23"/>
      <c r="T21" s="23"/>
      <c r="U21" s="31"/>
      <c r="V21" s="23"/>
      <c r="W21" s="23"/>
    </row>
    <row r="22" spans="1:25" x14ac:dyDescent="0.25">
      <c r="A22" s="82"/>
      <c r="B22" s="82"/>
      <c r="C22"/>
      <c r="D22"/>
      <c r="E22" s="23"/>
      <c r="F22"/>
      <c r="G22"/>
      <c r="H22" s="59"/>
      <c r="I22" s="23"/>
      <c r="J22" s="31"/>
      <c r="K22" s="23"/>
      <c r="L22" s="23"/>
      <c r="M22" s="23"/>
      <c r="N22" s="31"/>
      <c r="O22" s="23"/>
      <c r="P22" s="23"/>
      <c r="Q22" s="54"/>
      <c r="R22" s="31"/>
      <c r="S22" s="23"/>
      <c r="T22" s="23"/>
      <c r="U22" s="31"/>
      <c r="V22" s="23"/>
      <c r="W22" s="23"/>
    </row>
    <row r="23" spans="1:25" x14ac:dyDescent="0.25">
      <c r="A23" s="82"/>
      <c r="B23" s="82"/>
      <c r="C23"/>
      <c r="D23"/>
      <c r="E23" s="23"/>
      <c r="F23"/>
      <c r="G23"/>
      <c r="H23" s="59"/>
      <c r="I23" s="23"/>
      <c r="J23" s="31"/>
      <c r="K23" s="23"/>
      <c r="L23" s="23"/>
      <c r="M23" s="23"/>
      <c r="N23" s="31"/>
      <c r="O23" s="23"/>
      <c r="P23" s="23"/>
      <c r="Q23" s="54"/>
      <c r="R23" s="31"/>
      <c r="S23" s="23"/>
      <c r="T23" s="23"/>
      <c r="U23" s="31"/>
      <c r="V23" s="23"/>
      <c r="W23" s="23"/>
    </row>
    <row r="24" spans="1:25" x14ac:dyDescent="0.25">
      <c r="A24" s="82"/>
      <c r="B24" s="82"/>
      <c r="C24"/>
      <c r="D24"/>
      <c r="E24" s="23"/>
      <c r="F24"/>
      <c r="G24"/>
      <c r="H24" s="59"/>
      <c r="I24" s="23"/>
      <c r="J24" s="31"/>
      <c r="K24" s="23"/>
      <c r="L24" s="23"/>
      <c r="M24" s="23"/>
      <c r="N24" s="31"/>
      <c r="O24" s="23"/>
      <c r="P24" s="23"/>
      <c r="Q24" s="54"/>
      <c r="R24" s="31"/>
      <c r="S24" s="23"/>
      <c r="T24" s="23"/>
      <c r="U24" s="31"/>
      <c r="V24" s="23"/>
      <c r="W24" s="23"/>
    </row>
    <row r="25" spans="1:25" x14ac:dyDescent="0.25">
      <c r="A25" s="82"/>
      <c r="B25" s="82"/>
      <c r="C25"/>
      <c r="D25"/>
      <c r="E25" s="23"/>
      <c r="F25"/>
      <c r="G25"/>
      <c r="H25" s="59"/>
      <c r="I25" s="23"/>
      <c r="J25" s="31"/>
      <c r="K25" s="23"/>
      <c r="L25" s="23"/>
      <c r="M25" s="23"/>
      <c r="N25" s="31"/>
      <c r="O25" s="23"/>
      <c r="P25" s="23"/>
      <c r="Q25" s="54"/>
      <c r="R25" s="31"/>
      <c r="S25" s="23"/>
      <c r="T25" s="23"/>
      <c r="U25" s="31"/>
      <c r="V25" s="23"/>
      <c r="W25" s="23"/>
    </row>
    <row r="26" spans="1:25" x14ac:dyDescent="0.25">
      <c r="A26" s="82"/>
      <c r="B26" s="82"/>
      <c r="C26"/>
      <c r="D26"/>
      <c r="E26" s="23"/>
      <c r="F26"/>
      <c r="G26"/>
      <c r="H26" s="59"/>
      <c r="I26" s="23"/>
      <c r="J26" s="31"/>
      <c r="K26" s="23"/>
      <c r="L26" s="23"/>
      <c r="M26" s="23"/>
      <c r="N26" s="31"/>
      <c r="O26" s="23"/>
      <c r="P26" s="23"/>
      <c r="Q26" s="54"/>
      <c r="R26" s="31"/>
      <c r="S26" s="23"/>
      <c r="T26" s="23"/>
      <c r="U26" s="31"/>
      <c r="V26" s="23"/>
      <c r="W26" s="23"/>
    </row>
    <row r="27" spans="1:25" x14ac:dyDescent="0.25">
      <c r="A27" s="82"/>
      <c r="B27" s="82"/>
      <c r="C27"/>
      <c r="D27"/>
      <c r="E27" s="23"/>
      <c r="F27"/>
      <c r="G27"/>
      <c r="H27" s="59"/>
      <c r="I27" s="23"/>
      <c r="J27" s="31"/>
      <c r="K27" s="23"/>
      <c r="L27" s="23"/>
      <c r="M27" s="23"/>
      <c r="N27" s="31"/>
      <c r="O27" s="23"/>
      <c r="P27" s="23"/>
      <c r="Q27" s="54"/>
      <c r="R27" s="31"/>
      <c r="S27" s="23"/>
      <c r="T27" s="23"/>
      <c r="U27" s="31"/>
      <c r="V27" s="23"/>
      <c r="W27" s="23"/>
    </row>
    <row r="28" spans="1:25" x14ac:dyDescent="0.25">
      <c r="A28" s="82"/>
      <c r="B28" s="82"/>
      <c r="C28"/>
      <c r="D28"/>
      <c r="E28" s="23"/>
      <c r="F28"/>
      <c r="G28"/>
      <c r="H28" s="59"/>
      <c r="I28" s="23"/>
      <c r="J28" s="31"/>
      <c r="K28" s="23"/>
      <c r="L28" s="23"/>
      <c r="M28" s="23"/>
      <c r="N28" s="31"/>
      <c r="O28" s="23"/>
      <c r="P28" s="23"/>
      <c r="Q28" s="54"/>
      <c r="R28" s="31"/>
      <c r="S28" s="23"/>
      <c r="T28" s="23"/>
      <c r="U28" s="31"/>
      <c r="V28" s="23"/>
      <c r="W28" s="23"/>
    </row>
    <row r="29" spans="1:25" x14ac:dyDescent="0.25">
      <c r="A29" s="82"/>
      <c r="B29" s="82"/>
      <c r="C29"/>
      <c r="D29"/>
      <c r="E29" s="23"/>
      <c r="F29"/>
      <c r="G29"/>
      <c r="H29" s="59"/>
      <c r="I29" s="23"/>
      <c r="J29" s="31"/>
      <c r="K29" s="23"/>
      <c r="L29" s="23"/>
      <c r="M29" s="23"/>
      <c r="N29" s="31"/>
      <c r="O29" s="23"/>
      <c r="P29" s="23"/>
      <c r="Q29" s="54"/>
      <c r="R29" s="31"/>
      <c r="S29" s="23"/>
      <c r="T29" s="23"/>
      <c r="U29" s="31"/>
      <c r="V29" s="23"/>
      <c r="W29" s="23"/>
    </row>
    <row r="30" spans="1:25" x14ac:dyDescent="0.25">
      <c r="A30" s="82"/>
      <c r="B30" s="82"/>
      <c r="C30"/>
      <c r="D30"/>
      <c r="E30" s="23"/>
      <c r="F30"/>
      <c r="G30"/>
      <c r="H30" s="59"/>
      <c r="I30" s="23"/>
      <c r="J30" s="31"/>
      <c r="K30" s="23"/>
      <c r="L30" s="23"/>
      <c r="M30" s="23"/>
      <c r="N30" s="31"/>
      <c r="O30" s="23"/>
      <c r="P30" s="23"/>
      <c r="Q30" s="54"/>
      <c r="R30" s="31"/>
      <c r="S30" s="23"/>
      <c r="T30" s="23"/>
      <c r="U30" s="31"/>
      <c r="V30" s="23"/>
      <c r="W30" s="23"/>
    </row>
    <row r="31" spans="1:25" x14ac:dyDescent="0.25">
      <c r="A31" s="82"/>
      <c r="B31" s="82"/>
      <c r="C31"/>
      <c r="D31"/>
      <c r="E31" s="23"/>
      <c r="F31"/>
      <c r="G31"/>
      <c r="H31" s="59"/>
      <c r="I31" s="23"/>
      <c r="J31" s="31"/>
      <c r="K31" s="23"/>
      <c r="L31" s="23"/>
      <c r="M31" s="23"/>
      <c r="N31" s="31"/>
      <c r="O31" s="23"/>
      <c r="P31" s="23"/>
      <c r="Q31" s="54"/>
      <c r="R31" s="31"/>
      <c r="S31" s="23"/>
      <c r="T31" s="23"/>
      <c r="U31" s="31"/>
      <c r="V31" s="23"/>
      <c r="W31" s="23"/>
    </row>
    <row r="32" spans="1:25" x14ac:dyDescent="0.25">
      <c r="A32" s="82"/>
      <c r="B32" s="82"/>
      <c r="C32"/>
      <c r="D32"/>
      <c r="E32" s="23"/>
      <c r="F32"/>
      <c r="G32"/>
      <c r="H32" s="59"/>
      <c r="I32" s="23"/>
      <c r="J32" s="31"/>
      <c r="K32" s="23"/>
      <c r="L32" s="23"/>
      <c r="M32" s="23"/>
      <c r="N32" s="31"/>
      <c r="O32" s="23"/>
      <c r="P32" s="23"/>
      <c r="Q32" s="54"/>
      <c r="R32" s="31"/>
      <c r="S32" s="23"/>
      <c r="T32" s="23"/>
      <c r="U32" s="31"/>
      <c r="V32" s="23"/>
      <c r="W32" s="23"/>
    </row>
    <row r="33" spans="1:23" x14ac:dyDescent="0.25">
      <c r="A33" s="82"/>
      <c r="B33" s="82"/>
      <c r="C33"/>
      <c r="D33"/>
      <c r="E33" s="23"/>
      <c r="F33"/>
      <c r="G33"/>
      <c r="H33" s="59"/>
      <c r="I33" s="23"/>
      <c r="J33" s="31"/>
      <c r="K33" s="23"/>
      <c r="L33" s="23"/>
      <c r="M33" s="23"/>
      <c r="N33" s="31"/>
      <c r="O33" s="23"/>
      <c r="P33" s="23"/>
      <c r="Q33" s="54"/>
      <c r="R33" s="31"/>
      <c r="S33" s="23"/>
      <c r="T33" s="23"/>
      <c r="U33" s="31"/>
      <c r="V33" s="23"/>
      <c r="W33" s="23"/>
    </row>
    <row r="34" spans="1:23" x14ac:dyDescent="0.25">
      <c r="A34" s="82"/>
      <c r="B34" s="82"/>
      <c r="C34"/>
      <c r="D34"/>
      <c r="E34" s="23"/>
      <c r="F34"/>
      <c r="G34"/>
      <c r="H34" s="59"/>
      <c r="I34" s="23"/>
      <c r="J34" s="31"/>
      <c r="K34" s="23"/>
      <c r="L34" s="23"/>
      <c r="M34" s="23"/>
      <c r="N34" s="31"/>
      <c r="O34" s="23"/>
      <c r="P34" s="23"/>
      <c r="Q34" s="54"/>
      <c r="R34" s="31"/>
      <c r="S34" s="23"/>
      <c r="T34" s="23"/>
      <c r="U34" s="31"/>
      <c r="V34" s="23"/>
      <c r="W34" s="23"/>
    </row>
    <row r="35" spans="1:23" x14ac:dyDescent="0.25">
      <c r="A35" s="82"/>
      <c r="B35" s="82"/>
      <c r="C35"/>
      <c r="D35"/>
      <c r="E35" s="23"/>
      <c r="F35"/>
      <c r="G35"/>
      <c r="H35" s="59"/>
      <c r="I35" s="23"/>
      <c r="J35" s="31"/>
      <c r="K35" s="23"/>
      <c r="L35" s="23"/>
      <c r="M35" s="23"/>
      <c r="N35" s="31"/>
      <c r="O35" s="23"/>
      <c r="P35" s="23"/>
      <c r="Q35" s="54"/>
      <c r="R35" s="31"/>
      <c r="S35" s="23"/>
      <c r="T35" s="23"/>
      <c r="U35" s="31"/>
      <c r="V35" s="23"/>
      <c r="W35" s="23"/>
    </row>
    <row r="36" spans="1:23" x14ac:dyDescent="0.25">
      <c r="A36" s="82"/>
      <c r="B36" s="82"/>
      <c r="C36"/>
      <c r="D36"/>
      <c r="E36" s="23"/>
      <c r="F36"/>
      <c r="G36"/>
      <c r="H36" s="59"/>
      <c r="I36" s="23"/>
      <c r="J36" s="31"/>
      <c r="K36" s="23"/>
      <c r="L36" s="23"/>
      <c r="M36" s="23"/>
      <c r="N36" s="31"/>
      <c r="O36" s="23"/>
      <c r="P36" s="23"/>
      <c r="Q36" s="54"/>
      <c r="R36" s="31"/>
      <c r="S36" s="23"/>
      <c r="T36" s="23"/>
      <c r="U36" s="31"/>
      <c r="V36" s="23"/>
      <c r="W36" s="23"/>
    </row>
    <row r="37" spans="1:23" x14ac:dyDescent="0.25">
      <c r="A37" s="82"/>
      <c r="B37" s="82"/>
      <c r="C37"/>
      <c r="D37"/>
      <c r="E37" s="23"/>
      <c r="F37"/>
      <c r="G37"/>
      <c r="H37" s="59"/>
      <c r="I37" s="23"/>
      <c r="J37" s="31"/>
      <c r="K37" s="23"/>
      <c r="L37" s="23"/>
      <c r="M37" s="23"/>
      <c r="N37" s="31"/>
      <c r="O37" s="23"/>
      <c r="P37" s="23"/>
      <c r="Q37" s="54"/>
      <c r="R37" s="31"/>
      <c r="S37" s="23"/>
      <c r="T37" s="23"/>
      <c r="U37" s="31"/>
      <c r="V37" s="23"/>
      <c r="W37" s="23"/>
    </row>
    <row r="38" spans="1:23" x14ac:dyDescent="0.25">
      <c r="A38" s="82"/>
      <c r="B38" s="82"/>
      <c r="C38"/>
      <c r="D38"/>
      <c r="E38" s="23"/>
      <c r="F38"/>
      <c r="G38"/>
      <c r="H38" s="59"/>
      <c r="I38" s="23"/>
      <c r="J38" s="31"/>
      <c r="K38" s="23"/>
      <c r="L38" s="23"/>
      <c r="M38" s="23"/>
      <c r="N38" s="31"/>
      <c r="O38" s="23"/>
      <c r="P38" s="23"/>
      <c r="Q38" s="54"/>
      <c r="R38" s="31"/>
      <c r="S38" s="23"/>
      <c r="T38" s="23"/>
      <c r="U38" s="31"/>
      <c r="V38" s="23"/>
      <c r="W38" s="23"/>
    </row>
    <row r="39" spans="1:23" x14ac:dyDescent="0.25">
      <c r="A39" s="82"/>
      <c r="B39" s="82"/>
      <c r="C39"/>
      <c r="D39"/>
      <c r="E39" s="23"/>
      <c r="F39"/>
      <c r="G39"/>
      <c r="H39" s="59"/>
      <c r="I39" s="23"/>
      <c r="J39" s="31"/>
      <c r="K39" s="23"/>
      <c r="L39" s="23"/>
      <c r="M39" s="23"/>
      <c r="N39" s="31"/>
      <c r="O39" s="23"/>
      <c r="P39" s="23"/>
      <c r="Q39" s="54"/>
      <c r="R39" s="31"/>
      <c r="S39" s="23"/>
      <c r="T39" s="23"/>
      <c r="U39" s="31"/>
      <c r="V39" s="23"/>
      <c r="W39" s="23"/>
    </row>
    <row r="40" spans="1:23" x14ac:dyDescent="0.25">
      <c r="A40" s="82"/>
      <c r="B40" s="82"/>
      <c r="C40"/>
      <c r="D40"/>
      <c r="E40" s="23"/>
      <c r="F40"/>
      <c r="G40"/>
      <c r="H40" s="59"/>
      <c r="I40" s="23"/>
      <c r="J40" s="31"/>
      <c r="K40" s="23"/>
      <c r="L40" s="23"/>
      <c r="M40" s="23"/>
      <c r="N40" s="31"/>
      <c r="O40" s="23"/>
      <c r="P40" s="23"/>
      <c r="Q40" s="54"/>
      <c r="R40" s="31"/>
      <c r="S40" s="23"/>
      <c r="T40" s="23"/>
      <c r="U40" s="31"/>
      <c r="V40" s="23"/>
      <c r="W40" s="23"/>
    </row>
    <row r="41" spans="1:23" x14ac:dyDescent="0.25">
      <c r="A41" s="82"/>
      <c r="B41" s="82"/>
      <c r="C41"/>
      <c r="D41"/>
      <c r="E41" s="23"/>
      <c r="F41"/>
      <c r="G41"/>
      <c r="H41" s="59"/>
      <c r="I41" s="23"/>
      <c r="J41" s="31"/>
      <c r="K41" s="23"/>
      <c r="L41" s="23"/>
      <c r="M41" s="23"/>
      <c r="N41" s="31"/>
      <c r="O41" s="23"/>
      <c r="P41" s="23"/>
      <c r="Q41" s="54"/>
      <c r="R41" s="31"/>
      <c r="S41" s="23"/>
      <c r="T41" s="23"/>
      <c r="U41" s="31"/>
      <c r="V41" s="23"/>
      <c r="W41" s="23"/>
    </row>
    <row r="42" spans="1:23" x14ac:dyDescent="0.25">
      <c r="A42" s="82"/>
      <c r="B42" s="82"/>
      <c r="C42"/>
      <c r="D42"/>
      <c r="E42" s="23"/>
      <c r="F42"/>
      <c r="G42"/>
      <c r="H42" s="59"/>
      <c r="I42" s="23"/>
      <c r="J42" s="31"/>
      <c r="K42" s="23"/>
      <c r="L42" s="23"/>
      <c r="M42" s="23"/>
      <c r="N42" s="31"/>
      <c r="O42" s="23"/>
      <c r="P42" s="23"/>
      <c r="Q42" s="54"/>
      <c r="R42" s="31"/>
      <c r="S42" s="23"/>
      <c r="T42" s="23"/>
      <c r="U42" s="31"/>
      <c r="V42" s="23"/>
      <c r="W42" s="23"/>
    </row>
    <row r="43" spans="1:23" x14ac:dyDescent="0.25">
      <c r="A43" s="82"/>
      <c r="B43" s="82"/>
      <c r="C43"/>
      <c r="D43"/>
      <c r="E43" s="23"/>
      <c r="F43"/>
      <c r="G43"/>
      <c r="H43" s="59"/>
      <c r="I43" s="23"/>
      <c r="J43" s="31"/>
      <c r="K43" s="23"/>
      <c r="L43" s="23"/>
      <c r="M43" s="23"/>
      <c r="N43" s="31"/>
      <c r="O43" s="23"/>
      <c r="P43" s="23"/>
      <c r="Q43" s="54"/>
      <c r="R43" s="31"/>
      <c r="S43" s="23"/>
      <c r="T43" s="23"/>
      <c r="U43" s="31"/>
      <c r="V43" s="23"/>
      <c r="W43" s="23"/>
    </row>
    <row r="44" spans="1:23" x14ac:dyDescent="0.25">
      <c r="A44" s="82"/>
      <c r="B44" s="82"/>
      <c r="C44"/>
      <c r="D44"/>
      <c r="E44" s="23"/>
      <c r="F44"/>
      <c r="G44"/>
      <c r="H44" s="59"/>
      <c r="I44" s="23"/>
      <c r="J44" s="31"/>
      <c r="K44" s="23"/>
      <c r="L44" s="23"/>
      <c r="M44" s="23"/>
      <c r="N44" s="31"/>
      <c r="O44" s="23"/>
      <c r="P44" s="23"/>
      <c r="Q44" s="54"/>
      <c r="R44" s="31"/>
      <c r="S44" s="23"/>
      <c r="T44" s="23"/>
      <c r="U44" s="31"/>
      <c r="V44" s="23"/>
      <c r="W44" s="23"/>
    </row>
    <row r="45" spans="1:23" x14ac:dyDescent="0.25">
      <c r="A45" s="82"/>
      <c r="B45" s="82"/>
      <c r="C45"/>
      <c r="D45"/>
      <c r="E45" s="23"/>
      <c r="F45"/>
      <c r="G45"/>
      <c r="H45" s="59"/>
      <c r="I45" s="23"/>
      <c r="J45" s="31"/>
      <c r="K45" s="23"/>
      <c r="L45" s="23"/>
      <c r="M45" s="23"/>
      <c r="N45" s="31"/>
      <c r="O45" s="23"/>
      <c r="P45" s="23"/>
      <c r="Q45" s="54"/>
      <c r="R45" s="31"/>
      <c r="S45" s="23"/>
      <c r="T45" s="23"/>
      <c r="U45" s="31"/>
      <c r="V45" s="23"/>
      <c r="W45" s="23"/>
    </row>
    <row r="46" spans="1:23" x14ac:dyDescent="0.25">
      <c r="A46" s="82"/>
      <c r="B46" s="82"/>
      <c r="C46"/>
      <c r="D46"/>
      <c r="E46" s="23"/>
      <c r="F46"/>
      <c r="G46"/>
      <c r="H46" s="59"/>
      <c r="I46" s="23"/>
      <c r="J46" s="31"/>
      <c r="K46" s="23"/>
      <c r="L46" s="23"/>
      <c r="M46" s="23"/>
      <c r="N46" s="31"/>
      <c r="O46" s="23"/>
      <c r="P46" s="23"/>
      <c r="Q46" s="54"/>
      <c r="R46" s="31"/>
      <c r="S46" s="23"/>
      <c r="T46" s="23"/>
      <c r="U46" s="31"/>
      <c r="V46" s="23"/>
      <c r="W46" s="23"/>
    </row>
    <row r="47" spans="1:23" x14ac:dyDescent="0.25">
      <c r="A47" s="82"/>
      <c r="B47" s="82"/>
      <c r="C47"/>
      <c r="D47"/>
      <c r="E47" s="23"/>
      <c r="F47"/>
      <c r="G47"/>
      <c r="H47" s="59"/>
      <c r="I47" s="23"/>
      <c r="J47" s="31"/>
      <c r="K47" s="23"/>
      <c r="L47" s="23"/>
      <c r="M47" s="23"/>
      <c r="N47" s="31"/>
      <c r="O47" s="23"/>
      <c r="P47" s="23"/>
      <c r="Q47" s="54"/>
      <c r="R47" s="31"/>
      <c r="S47" s="23"/>
      <c r="T47" s="23"/>
      <c r="U47" s="31"/>
      <c r="V47" s="23"/>
      <c r="W47" s="23"/>
    </row>
    <row r="48" spans="1:23" x14ac:dyDescent="0.25">
      <c r="A48" s="82"/>
      <c r="B48" s="82"/>
      <c r="C48"/>
      <c r="D48"/>
      <c r="E48" s="23"/>
      <c r="F48"/>
      <c r="G48"/>
      <c r="H48" s="59"/>
      <c r="I48" s="23"/>
      <c r="J48" s="31"/>
      <c r="K48" s="23"/>
      <c r="L48" s="23"/>
      <c r="M48" s="23"/>
      <c r="N48" s="31"/>
      <c r="O48" s="23"/>
      <c r="P48" s="23"/>
      <c r="Q48" s="54"/>
      <c r="R48" s="31"/>
      <c r="S48" s="23"/>
      <c r="T48" s="23"/>
      <c r="U48" s="31"/>
      <c r="V48" s="23"/>
      <c r="W48" s="23"/>
    </row>
    <row r="49" spans="1:23" x14ac:dyDescent="0.25">
      <c r="A49" s="82"/>
      <c r="B49" s="82"/>
      <c r="C49"/>
      <c r="D49"/>
      <c r="E49" s="23"/>
      <c r="F49"/>
      <c r="G49"/>
      <c r="H49" s="59"/>
      <c r="I49" s="23"/>
      <c r="J49" s="31"/>
      <c r="K49" s="23"/>
      <c r="L49" s="23"/>
      <c r="M49" s="23"/>
      <c r="N49" s="31"/>
      <c r="O49" s="23"/>
      <c r="P49" s="23"/>
      <c r="Q49" s="54"/>
      <c r="R49" s="31"/>
      <c r="S49" s="23"/>
      <c r="T49" s="23"/>
      <c r="U49" s="31"/>
      <c r="V49" s="23"/>
      <c r="W49" s="23"/>
    </row>
    <row r="50" spans="1:23" x14ac:dyDescent="0.25">
      <c r="A50" s="82"/>
      <c r="B50" s="82"/>
      <c r="C50"/>
      <c r="D50"/>
      <c r="E50" s="23"/>
      <c r="F50"/>
      <c r="G50"/>
      <c r="H50" s="59"/>
      <c r="I50" s="23"/>
      <c r="J50" s="31"/>
      <c r="K50" s="23"/>
      <c r="L50" s="23"/>
      <c r="M50" s="23"/>
      <c r="N50" s="31"/>
      <c r="O50" s="23"/>
      <c r="P50" s="23"/>
      <c r="Q50" s="54"/>
      <c r="R50" s="31"/>
      <c r="S50" s="23"/>
      <c r="T50" s="23"/>
      <c r="U50" s="31"/>
      <c r="V50" s="23"/>
      <c r="W50" s="23"/>
    </row>
    <row r="51" spans="1:23" x14ac:dyDescent="0.25">
      <c r="A51" s="82"/>
      <c r="B51" s="82"/>
      <c r="C51"/>
      <c r="D51"/>
      <c r="E51" s="23"/>
      <c r="F51"/>
      <c r="G51"/>
      <c r="H51" s="59"/>
      <c r="I51" s="23"/>
      <c r="J51" s="31"/>
      <c r="K51" s="23"/>
      <c r="L51" s="23"/>
      <c r="M51" s="23"/>
      <c r="N51" s="31"/>
      <c r="O51" s="23"/>
      <c r="P51" s="23"/>
      <c r="Q51" s="54"/>
      <c r="R51" s="31"/>
      <c r="S51" s="23"/>
      <c r="T51" s="23"/>
      <c r="U51" s="31"/>
      <c r="V51" s="23"/>
      <c r="W51" s="23"/>
    </row>
    <row r="52" spans="1:23" x14ac:dyDescent="0.25">
      <c r="A52" s="82"/>
      <c r="B52" s="82"/>
      <c r="C52"/>
      <c r="D52"/>
      <c r="E52" s="23"/>
      <c r="F52"/>
      <c r="G52"/>
      <c r="H52" s="59"/>
      <c r="I52" s="23"/>
      <c r="J52" s="31"/>
      <c r="K52" s="23"/>
      <c r="L52" s="23"/>
      <c r="M52" s="23"/>
      <c r="N52" s="31"/>
      <c r="O52" s="23"/>
      <c r="P52" s="23"/>
      <c r="Q52" s="54"/>
      <c r="R52" s="31"/>
      <c r="S52" s="23"/>
      <c r="T52" s="23"/>
      <c r="U52" s="31"/>
      <c r="V52" s="23"/>
      <c r="W52" s="23"/>
    </row>
    <row r="53" spans="1:23" x14ac:dyDescent="0.25">
      <c r="A53" s="82"/>
      <c r="B53" s="82"/>
      <c r="C53"/>
      <c r="D53"/>
      <c r="E53" s="23"/>
      <c r="F53"/>
      <c r="G53"/>
      <c r="H53" s="59"/>
      <c r="I53" s="23"/>
      <c r="J53" s="31"/>
      <c r="K53" s="23"/>
      <c r="L53" s="23"/>
      <c r="M53" s="23"/>
      <c r="N53" s="31"/>
      <c r="O53" s="23"/>
      <c r="P53" s="23"/>
      <c r="Q53" s="54"/>
      <c r="R53" s="31"/>
      <c r="S53" s="23"/>
      <c r="T53" s="23"/>
      <c r="U53" s="31"/>
      <c r="V53" s="23"/>
      <c r="W53" s="23"/>
    </row>
    <row r="54" spans="1:23" x14ac:dyDescent="0.25">
      <c r="A54" s="82"/>
      <c r="B54" s="82"/>
      <c r="C54"/>
      <c r="D54"/>
      <c r="E54" s="23"/>
      <c r="F54"/>
      <c r="G54"/>
      <c r="H54" s="59"/>
      <c r="I54" s="23"/>
      <c r="J54" s="31"/>
      <c r="K54" s="23"/>
      <c r="L54" s="23"/>
      <c r="M54" s="23"/>
      <c r="N54" s="31"/>
      <c r="O54" s="23"/>
      <c r="P54" s="23"/>
      <c r="Q54" s="54"/>
      <c r="R54" s="31"/>
      <c r="S54" s="23"/>
      <c r="T54" s="23"/>
      <c r="U54" s="31"/>
      <c r="V54" s="23"/>
      <c r="W54" s="23"/>
    </row>
    <row r="55" spans="1:23" x14ac:dyDescent="0.25">
      <c r="A55" s="82"/>
      <c r="B55" s="82"/>
      <c r="C55"/>
      <c r="D55"/>
      <c r="E55" s="23"/>
      <c r="F55"/>
      <c r="G55"/>
      <c r="H55" s="59"/>
      <c r="I55" s="23"/>
      <c r="J55" s="31"/>
      <c r="K55" s="23"/>
      <c r="L55" s="23"/>
      <c r="M55" s="23"/>
      <c r="N55" s="31"/>
      <c r="O55" s="23"/>
      <c r="P55" s="23"/>
      <c r="Q55" s="54"/>
      <c r="R55" s="31"/>
      <c r="S55" s="23"/>
      <c r="T55" s="23"/>
      <c r="U55" s="31"/>
      <c r="V55" s="23"/>
      <c r="W55" s="23"/>
    </row>
    <row r="56" spans="1:23" x14ac:dyDescent="0.25">
      <c r="A56" s="82"/>
      <c r="B56" s="82"/>
      <c r="C56"/>
      <c r="D56"/>
      <c r="E56" s="23"/>
      <c r="F56"/>
      <c r="G56"/>
      <c r="H56" s="59"/>
      <c r="I56" s="23"/>
      <c r="J56" s="31"/>
      <c r="K56" s="23"/>
      <c r="L56" s="23"/>
      <c r="M56" s="23"/>
      <c r="N56" s="31"/>
      <c r="O56" s="23"/>
      <c r="P56" s="23"/>
      <c r="Q56" s="54"/>
      <c r="R56" s="31"/>
      <c r="S56" s="23"/>
      <c r="T56" s="23"/>
      <c r="U56" s="31"/>
      <c r="V56" s="23"/>
      <c r="W56" s="23"/>
    </row>
    <row r="57" spans="1:23" x14ac:dyDescent="0.25">
      <c r="A57" s="82"/>
      <c r="B57" s="82"/>
      <c r="C57"/>
      <c r="D57"/>
      <c r="E57" s="23"/>
      <c r="F57"/>
      <c r="G57"/>
      <c r="H57" s="59"/>
      <c r="I57" s="23"/>
      <c r="J57" s="31"/>
      <c r="K57" s="23"/>
      <c r="L57" s="23"/>
      <c r="M57" s="23"/>
      <c r="N57" s="31"/>
      <c r="O57" s="23"/>
      <c r="P57" s="23"/>
      <c r="Q57" s="54"/>
      <c r="R57" s="31"/>
      <c r="S57" s="23"/>
      <c r="T57" s="23"/>
      <c r="U57" s="31"/>
      <c r="V57" s="23"/>
      <c r="W57" s="23"/>
    </row>
    <row r="58" spans="1:23" x14ac:dyDescent="0.25">
      <c r="A58" s="82"/>
      <c r="B58" s="82"/>
      <c r="C58"/>
      <c r="D58"/>
      <c r="E58" s="23"/>
      <c r="F58"/>
      <c r="G58"/>
      <c r="H58" s="59"/>
      <c r="I58" s="23"/>
      <c r="J58" s="31"/>
      <c r="K58" s="23"/>
      <c r="L58" s="23"/>
      <c r="M58" s="23"/>
      <c r="N58" s="31"/>
      <c r="O58" s="23"/>
      <c r="P58" s="23"/>
      <c r="Q58" s="54"/>
      <c r="R58" s="31"/>
      <c r="S58" s="23"/>
      <c r="T58" s="23"/>
      <c r="U58" s="31"/>
      <c r="V58" s="23"/>
      <c r="W58" s="23"/>
    </row>
    <row r="59" spans="1:23" x14ac:dyDescent="0.25">
      <c r="A59" s="82"/>
      <c r="B59" s="82"/>
      <c r="C59"/>
      <c r="D59"/>
      <c r="E59" s="23"/>
      <c r="F59"/>
      <c r="G59"/>
      <c r="H59" s="59"/>
      <c r="I59" s="23"/>
      <c r="J59" s="31"/>
      <c r="K59" s="23"/>
      <c r="L59" s="23"/>
      <c r="M59" s="23"/>
      <c r="N59" s="31"/>
      <c r="O59" s="23"/>
      <c r="P59" s="23"/>
      <c r="Q59" s="54"/>
      <c r="R59" s="31"/>
      <c r="S59" s="23"/>
      <c r="T59" s="23"/>
      <c r="U59" s="31"/>
      <c r="V59" s="23"/>
      <c r="W59" s="23"/>
    </row>
    <row r="60" spans="1:23" x14ac:dyDescent="0.25">
      <c r="A60" s="82"/>
      <c r="B60" s="82"/>
      <c r="C60"/>
      <c r="D60"/>
      <c r="E60" s="23"/>
      <c r="F60"/>
      <c r="G60"/>
      <c r="H60" s="59"/>
      <c r="I60" s="23"/>
      <c r="J60" s="31"/>
      <c r="K60" s="23"/>
      <c r="L60" s="23"/>
      <c r="M60" s="23"/>
      <c r="N60" s="31"/>
      <c r="O60" s="23"/>
      <c r="P60" s="23"/>
      <c r="Q60" s="54"/>
      <c r="R60" s="31"/>
      <c r="S60" s="23"/>
      <c r="T60" s="23"/>
      <c r="U60" s="31"/>
      <c r="V60" s="23"/>
      <c r="W60" s="23"/>
    </row>
    <row r="61" spans="1:23" x14ac:dyDescent="0.25">
      <c r="A61" s="82"/>
      <c r="B61" s="82"/>
      <c r="C61"/>
      <c r="D61"/>
      <c r="E61" s="23"/>
      <c r="F61"/>
      <c r="G61"/>
      <c r="H61" s="59"/>
      <c r="I61" s="23"/>
      <c r="J61" s="31"/>
      <c r="K61" s="23"/>
      <c r="L61" s="23"/>
      <c r="M61" s="23"/>
      <c r="N61" s="31"/>
      <c r="O61" s="23"/>
      <c r="P61" s="23"/>
      <c r="Q61" s="54"/>
      <c r="R61" s="31"/>
      <c r="S61" s="23"/>
      <c r="T61" s="23"/>
      <c r="U61" s="31"/>
      <c r="V61" s="23"/>
      <c r="W61" s="23"/>
    </row>
    <row r="62" spans="1:23" x14ac:dyDescent="0.25">
      <c r="A62" s="82"/>
      <c r="B62" s="82"/>
      <c r="C62"/>
      <c r="D62"/>
      <c r="E62" s="23"/>
      <c r="F62"/>
      <c r="G62"/>
      <c r="H62" s="59"/>
      <c r="I62" s="23"/>
      <c r="J62" s="31"/>
      <c r="K62" s="23"/>
      <c r="L62" s="23"/>
      <c r="M62" s="23"/>
      <c r="N62" s="31"/>
      <c r="O62" s="23"/>
      <c r="P62" s="23"/>
      <c r="Q62" s="54"/>
      <c r="R62" s="31"/>
      <c r="S62" s="23"/>
      <c r="T62" s="23"/>
      <c r="U62" s="31"/>
      <c r="V62" s="23"/>
      <c r="W62" s="23"/>
    </row>
    <row r="63" spans="1:23" x14ac:dyDescent="0.25">
      <c r="A63" s="82"/>
      <c r="B63" s="82"/>
      <c r="C63"/>
      <c r="D63"/>
      <c r="E63" s="23"/>
      <c r="F63"/>
      <c r="G63"/>
      <c r="H63" s="59"/>
      <c r="I63" s="23"/>
      <c r="J63" s="31"/>
      <c r="K63" s="23"/>
      <c r="L63" s="23"/>
      <c r="M63" s="23"/>
      <c r="N63" s="31"/>
      <c r="O63" s="23"/>
      <c r="P63" s="23"/>
      <c r="Q63" s="54"/>
      <c r="R63" s="31"/>
      <c r="S63" s="23"/>
      <c r="T63" s="23"/>
      <c r="U63" s="31"/>
      <c r="V63" s="23"/>
      <c r="W63" s="23"/>
    </row>
    <row r="64" spans="1:23" x14ac:dyDescent="0.25">
      <c r="A64" s="82"/>
      <c r="B64" s="82"/>
      <c r="C64"/>
      <c r="D64"/>
      <c r="E64" s="23"/>
      <c r="F64"/>
      <c r="G64"/>
      <c r="H64" s="59"/>
      <c r="I64" s="23"/>
      <c r="J64" s="31"/>
      <c r="K64" s="23"/>
      <c r="L64" s="23"/>
      <c r="M64" s="23"/>
      <c r="N64" s="31"/>
      <c r="O64" s="23"/>
      <c r="P64" s="23"/>
      <c r="Q64" s="54"/>
      <c r="R64" s="31"/>
      <c r="S64" s="23"/>
      <c r="T64" s="23"/>
      <c r="U64" s="31"/>
      <c r="V64" s="23"/>
      <c r="W64" s="23"/>
    </row>
    <row r="65" spans="1:23" x14ac:dyDescent="0.25">
      <c r="A65" s="82"/>
      <c r="B65" s="82"/>
      <c r="C65"/>
      <c r="D65"/>
      <c r="E65" s="23"/>
      <c r="F65"/>
      <c r="G65"/>
      <c r="H65" s="59"/>
      <c r="I65" s="23"/>
      <c r="J65" s="31"/>
      <c r="K65" s="23"/>
      <c r="L65" s="23"/>
      <c r="M65" s="23"/>
      <c r="N65" s="31"/>
      <c r="O65" s="23"/>
      <c r="P65" s="23"/>
      <c r="Q65" s="54"/>
      <c r="R65" s="31"/>
      <c r="S65" s="23"/>
      <c r="T65" s="23"/>
      <c r="U65" s="31"/>
      <c r="V65" s="23"/>
      <c r="W65" s="23"/>
    </row>
    <row r="66" spans="1:23" x14ac:dyDescent="0.25">
      <c r="A66" s="82"/>
      <c r="B66" s="82"/>
      <c r="C66"/>
      <c r="D66"/>
      <c r="E66" s="23"/>
      <c r="F66"/>
      <c r="G66"/>
      <c r="H66" s="59"/>
      <c r="I66" s="23"/>
      <c r="J66" s="31"/>
      <c r="K66" s="23"/>
      <c r="L66" s="23"/>
      <c r="M66" s="23"/>
      <c r="N66" s="31"/>
      <c r="O66" s="23"/>
      <c r="P66" s="23"/>
      <c r="Q66" s="54"/>
      <c r="R66" s="31"/>
      <c r="S66" s="23"/>
      <c r="T66" s="23"/>
      <c r="U66" s="31"/>
      <c r="V66" s="23"/>
      <c r="W66" s="23"/>
    </row>
    <row r="67" spans="1:23" x14ac:dyDescent="0.25">
      <c r="A67" s="82"/>
      <c r="B67" s="82"/>
      <c r="C67"/>
      <c r="D67"/>
      <c r="E67" s="23"/>
      <c r="F67"/>
      <c r="G67"/>
      <c r="H67" s="59"/>
      <c r="I67" s="23"/>
      <c r="J67" s="31"/>
      <c r="K67" s="23"/>
      <c r="L67" s="23"/>
      <c r="M67" s="23"/>
      <c r="N67" s="31"/>
      <c r="O67" s="23"/>
      <c r="P67" s="23"/>
      <c r="Q67" s="54"/>
      <c r="R67" s="31"/>
      <c r="S67" s="23"/>
      <c r="T67" s="23"/>
      <c r="U67" s="31"/>
      <c r="V67" s="23"/>
      <c r="W67" s="23"/>
    </row>
    <row r="68" spans="1:23" x14ac:dyDescent="0.25">
      <c r="A68" s="82"/>
      <c r="B68" s="82"/>
      <c r="C68"/>
      <c r="D68"/>
      <c r="E68" s="23"/>
      <c r="F68"/>
      <c r="G68"/>
      <c r="H68" s="59"/>
      <c r="I68" s="23"/>
      <c r="J68" s="31"/>
      <c r="K68" s="23"/>
      <c r="L68" s="23"/>
      <c r="M68" s="23"/>
      <c r="N68" s="31"/>
      <c r="O68" s="23"/>
      <c r="P68" s="23"/>
      <c r="Q68" s="54"/>
      <c r="R68" s="31"/>
      <c r="S68" s="23"/>
      <c r="T68" s="23"/>
      <c r="U68" s="31"/>
      <c r="V68" s="23"/>
      <c r="W68" s="23"/>
    </row>
    <row r="69" spans="1:23" x14ac:dyDescent="0.25">
      <c r="A69" s="82"/>
      <c r="B69" s="82"/>
      <c r="C69"/>
      <c r="D69"/>
      <c r="E69" s="23"/>
      <c r="F69"/>
      <c r="G69"/>
      <c r="H69" s="59"/>
      <c r="I69" s="23"/>
      <c r="J69" s="31"/>
      <c r="K69" s="23"/>
      <c r="L69" s="23"/>
      <c r="M69" s="23"/>
      <c r="N69" s="31"/>
      <c r="O69" s="23"/>
      <c r="P69" s="23"/>
      <c r="Q69" s="54"/>
      <c r="R69" s="31"/>
      <c r="S69" s="23"/>
      <c r="T69" s="23"/>
      <c r="U69" s="31"/>
      <c r="V69" s="23"/>
      <c r="W69" s="23"/>
    </row>
    <row r="70" spans="1:23" x14ac:dyDescent="0.25">
      <c r="A70" s="82"/>
      <c r="B70" s="82"/>
      <c r="C70"/>
      <c r="D70"/>
      <c r="E70" s="23"/>
      <c r="F70"/>
      <c r="G70"/>
      <c r="H70" s="59"/>
      <c r="I70" s="23"/>
      <c r="J70" s="31"/>
      <c r="K70" s="23"/>
      <c r="L70" s="23"/>
      <c r="M70" s="23"/>
      <c r="N70" s="31"/>
      <c r="O70" s="23"/>
      <c r="P70" s="23"/>
      <c r="Q70" s="54"/>
      <c r="R70" s="31"/>
      <c r="S70" s="23"/>
      <c r="T70" s="23"/>
      <c r="U70" s="31"/>
      <c r="V70" s="23"/>
      <c r="W70" s="23"/>
    </row>
    <row r="71" spans="1:23" x14ac:dyDescent="0.25">
      <c r="A71" s="82"/>
      <c r="B71" s="82"/>
      <c r="C71"/>
      <c r="D71"/>
      <c r="E71" s="23"/>
      <c r="F71"/>
      <c r="G71"/>
      <c r="H71" s="59"/>
      <c r="I71" s="23"/>
      <c r="J71" s="31"/>
      <c r="K71" s="23"/>
      <c r="L71" s="23"/>
      <c r="M71" s="23"/>
      <c r="N71" s="31"/>
      <c r="O71" s="23"/>
      <c r="P71" s="23"/>
      <c r="Q71" s="54"/>
      <c r="R71" s="31"/>
      <c r="S71" s="23"/>
      <c r="T71" s="23"/>
      <c r="U71" s="31"/>
      <c r="V71" s="23"/>
      <c r="W71" s="23"/>
    </row>
    <row r="72" spans="1:23" x14ac:dyDescent="0.25">
      <c r="A72" s="82"/>
      <c r="B72" s="82"/>
      <c r="C72"/>
      <c r="D72"/>
      <c r="E72" s="23"/>
      <c r="F72"/>
      <c r="G72"/>
      <c r="H72" s="59"/>
      <c r="I72" s="23"/>
      <c r="J72" s="31"/>
      <c r="K72" s="23"/>
      <c r="L72" s="23"/>
      <c r="M72" s="23"/>
      <c r="N72" s="31"/>
      <c r="O72" s="23"/>
      <c r="P72" s="23"/>
      <c r="Q72" s="54"/>
      <c r="R72" s="31"/>
      <c r="S72" s="23"/>
      <c r="T72" s="23"/>
      <c r="U72" s="31"/>
      <c r="V72" s="23"/>
      <c r="W72" s="23"/>
    </row>
    <row r="73" spans="1:23" x14ac:dyDescent="0.25">
      <c r="A73" s="82"/>
      <c r="B73" s="82"/>
      <c r="C73"/>
      <c r="D73"/>
      <c r="E73" s="23"/>
      <c r="F73"/>
      <c r="G73"/>
      <c r="H73" s="59"/>
      <c r="I73" s="23"/>
      <c r="J73" s="31"/>
      <c r="K73" s="23"/>
      <c r="L73" s="23"/>
      <c r="M73" s="23"/>
      <c r="N73" s="31"/>
      <c r="O73" s="23"/>
      <c r="P73" s="23"/>
      <c r="Q73" s="54"/>
      <c r="R73" s="31"/>
      <c r="S73" s="23"/>
      <c r="T73" s="23"/>
      <c r="U73" s="31"/>
      <c r="V73" s="23"/>
      <c r="W73" s="23"/>
    </row>
    <row r="74" spans="1:23" x14ac:dyDescent="0.25">
      <c r="A74" s="82"/>
      <c r="B74" s="82"/>
      <c r="C74"/>
      <c r="D74"/>
      <c r="E74" s="23"/>
      <c r="F74"/>
      <c r="G74"/>
      <c r="H74" s="59"/>
      <c r="I74" s="23"/>
      <c r="J74" s="31"/>
      <c r="K74" s="23"/>
      <c r="L74" s="23"/>
      <c r="M74" s="23"/>
      <c r="N74" s="31"/>
      <c r="O74" s="23"/>
      <c r="P74" s="23"/>
      <c r="Q74" s="54"/>
      <c r="R74" s="31"/>
      <c r="S74" s="23"/>
      <c r="T74" s="23"/>
      <c r="U74" s="31"/>
      <c r="V74" s="23"/>
      <c r="W74" s="23"/>
    </row>
    <row r="75" spans="1:23" x14ac:dyDescent="0.25">
      <c r="A75" s="82"/>
      <c r="B75" s="82"/>
      <c r="C75"/>
      <c r="D75"/>
      <c r="E75" s="23"/>
      <c r="F75"/>
      <c r="G75"/>
      <c r="H75" s="59"/>
      <c r="I75" s="23"/>
      <c r="J75" s="31"/>
      <c r="K75" s="23"/>
      <c r="L75" s="23"/>
      <c r="M75" s="23"/>
      <c r="N75" s="31"/>
      <c r="O75" s="23"/>
      <c r="P75" s="23"/>
      <c r="Q75" s="54"/>
      <c r="R75" s="31"/>
      <c r="S75" s="23"/>
      <c r="T75" s="23"/>
      <c r="U75" s="31"/>
      <c r="V75" s="23"/>
      <c r="W75" s="23"/>
    </row>
    <row r="76" spans="1:23" x14ac:dyDescent="0.25">
      <c r="A76" s="82"/>
      <c r="B76" s="82"/>
      <c r="C76"/>
      <c r="D76"/>
      <c r="E76" s="23"/>
      <c r="F76"/>
      <c r="G76"/>
      <c r="H76" s="59"/>
      <c r="I76" s="23"/>
      <c r="J76" s="31"/>
      <c r="K76" s="23"/>
      <c r="L76" s="23"/>
      <c r="M76" s="23"/>
      <c r="N76" s="31"/>
      <c r="O76" s="23"/>
      <c r="P76" s="23"/>
      <c r="Q76" s="54"/>
      <c r="R76" s="31"/>
      <c r="S76" s="23"/>
      <c r="T76" s="23"/>
      <c r="U76" s="31"/>
      <c r="V76" s="23"/>
      <c r="W76" s="23"/>
    </row>
    <row r="77" spans="1:23" x14ac:dyDescent="0.25">
      <c r="A77" s="82"/>
      <c r="B77" s="82"/>
      <c r="C77"/>
      <c r="D77"/>
      <c r="E77" s="23"/>
      <c r="F77"/>
      <c r="G77"/>
      <c r="H77" s="59"/>
      <c r="I77" s="23"/>
      <c r="J77" s="31"/>
      <c r="K77" s="23"/>
      <c r="L77" s="23"/>
      <c r="M77" s="23"/>
      <c r="N77" s="31"/>
      <c r="O77" s="23"/>
      <c r="P77" s="23"/>
      <c r="Q77" s="54"/>
      <c r="R77" s="31"/>
      <c r="S77" s="23"/>
      <c r="T77" s="23"/>
      <c r="U77" s="31"/>
      <c r="V77" s="23"/>
      <c r="W77" s="23"/>
    </row>
    <row r="78" spans="1:23" x14ac:dyDescent="0.25">
      <c r="A78" s="82"/>
      <c r="B78" s="82"/>
      <c r="C78"/>
      <c r="D78"/>
      <c r="E78" s="23"/>
      <c r="F78"/>
      <c r="G78"/>
      <c r="H78" s="59"/>
      <c r="I78" s="23"/>
      <c r="J78" s="31"/>
      <c r="K78" s="23"/>
      <c r="L78" s="23"/>
      <c r="M78" s="23"/>
      <c r="N78" s="31"/>
      <c r="O78" s="23"/>
      <c r="P78" s="23"/>
      <c r="Q78" s="54"/>
      <c r="R78" s="31"/>
      <c r="S78" s="23"/>
      <c r="T78" s="23"/>
      <c r="U78" s="31"/>
      <c r="V78" s="23"/>
      <c r="W78" s="23"/>
    </row>
    <row r="79" spans="1:23" x14ac:dyDescent="0.25">
      <c r="A79" s="82"/>
      <c r="B79" s="82"/>
      <c r="C79"/>
      <c r="D79"/>
      <c r="E79" s="23"/>
      <c r="F79"/>
      <c r="G79"/>
      <c r="H79" s="59"/>
      <c r="I79" s="23"/>
      <c r="J79" s="31"/>
      <c r="K79" s="23"/>
      <c r="L79" s="23"/>
      <c r="M79" s="23"/>
      <c r="N79" s="31"/>
      <c r="O79" s="23"/>
      <c r="P79" s="23"/>
      <c r="Q79" s="54"/>
      <c r="R79" s="31"/>
      <c r="S79" s="23"/>
      <c r="T79" s="23"/>
      <c r="U79" s="31"/>
      <c r="V79" s="23"/>
      <c r="W79" s="23"/>
    </row>
    <row r="80" spans="1:23" x14ac:dyDescent="0.25">
      <c r="A80" s="82"/>
      <c r="B80" s="82"/>
      <c r="C80"/>
      <c r="D80"/>
      <c r="E80" s="23"/>
      <c r="F80"/>
      <c r="G80"/>
      <c r="H80" s="59"/>
      <c r="I80" s="23"/>
      <c r="J80" s="31"/>
      <c r="K80" s="23"/>
      <c r="L80" s="23"/>
      <c r="M80" s="23"/>
      <c r="N80" s="31"/>
      <c r="O80" s="23"/>
      <c r="P80" s="23"/>
      <c r="Q80" s="54"/>
      <c r="R80" s="31"/>
      <c r="S80" s="23"/>
      <c r="T80" s="23"/>
      <c r="U80" s="31"/>
      <c r="V80" s="23"/>
      <c r="W80" s="23"/>
    </row>
    <row r="81" spans="1:23" x14ac:dyDescent="0.25">
      <c r="A81" s="82"/>
      <c r="B81" s="82"/>
      <c r="C81"/>
      <c r="D81"/>
      <c r="E81" s="23"/>
      <c r="F81"/>
      <c r="G81"/>
      <c r="H81" s="59"/>
      <c r="I81" s="23"/>
      <c r="J81" s="31"/>
      <c r="K81" s="23"/>
      <c r="L81" s="23"/>
      <c r="M81" s="23"/>
      <c r="N81" s="31"/>
      <c r="O81" s="23"/>
      <c r="P81" s="23"/>
      <c r="Q81" s="54"/>
      <c r="R81" s="31"/>
      <c r="S81" s="23"/>
      <c r="T81" s="23"/>
      <c r="U81" s="31"/>
      <c r="V81" s="23"/>
      <c r="W81" s="23"/>
    </row>
    <row r="82" spans="1:23" x14ac:dyDescent="0.25">
      <c r="A82" s="82"/>
      <c r="B82" s="82"/>
      <c r="C82"/>
      <c r="D82"/>
      <c r="E82" s="23"/>
      <c r="F82"/>
      <c r="G82"/>
      <c r="H82" s="59"/>
      <c r="I82" s="23"/>
      <c r="J82" s="31"/>
      <c r="K82" s="23"/>
      <c r="L82" s="23"/>
      <c r="M82" s="23"/>
      <c r="N82" s="31"/>
      <c r="O82" s="23"/>
      <c r="P82" s="23"/>
      <c r="Q82" s="54"/>
      <c r="R82" s="31"/>
      <c r="S82" s="23"/>
      <c r="T82" s="23"/>
      <c r="U82" s="31"/>
      <c r="V82" s="23"/>
      <c r="W82" s="23"/>
    </row>
    <row r="83" spans="1:23" x14ac:dyDescent="0.25">
      <c r="A83" s="82"/>
      <c r="B83" s="82"/>
      <c r="C83"/>
      <c r="D83"/>
      <c r="E83" s="23"/>
      <c r="F83"/>
      <c r="G83"/>
      <c r="H83" s="59"/>
      <c r="I83" s="23"/>
      <c r="J83" s="31"/>
      <c r="K83" s="23"/>
      <c r="L83" s="23"/>
      <c r="M83" s="23"/>
      <c r="N83" s="31"/>
      <c r="O83" s="23"/>
      <c r="P83" s="23"/>
      <c r="Q83" s="54"/>
      <c r="R83" s="31"/>
      <c r="S83" s="23"/>
      <c r="T83" s="23"/>
      <c r="U83" s="31"/>
      <c r="V83" s="23"/>
      <c r="W83" s="23"/>
    </row>
    <row r="84" spans="1:23" x14ac:dyDescent="0.25">
      <c r="A84" s="82"/>
      <c r="B84" s="82"/>
      <c r="C84"/>
      <c r="D84"/>
      <c r="E84" s="23"/>
      <c r="F84"/>
      <c r="G84"/>
      <c r="H84" s="59"/>
      <c r="I84" s="23"/>
      <c r="J84" s="31"/>
      <c r="K84" s="23"/>
      <c r="L84" s="23"/>
      <c r="M84" s="23"/>
      <c r="N84" s="31"/>
      <c r="O84" s="23"/>
      <c r="P84" s="23"/>
      <c r="Q84" s="54"/>
      <c r="R84" s="31"/>
      <c r="S84" s="23"/>
      <c r="T84" s="23"/>
      <c r="U84" s="31"/>
      <c r="V84" s="23"/>
      <c r="W84" s="23"/>
    </row>
    <row r="85" spans="1:23" x14ac:dyDescent="0.25">
      <c r="A85" s="82"/>
      <c r="B85" s="82"/>
      <c r="C85"/>
      <c r="D85"/>
      <c r="E85" s="23"/>
      <c r="F85"/>
      <c r="G85"/>
      <c r="H85" s="59"/>
      <c r="I85" s="23"/>
      <c r="J85" s="31"/>
      <c r="K85" s="23"/>
      <c r="L85" s="23"/>
      <c r="M85" s="23"/>
      <c r="N85" s="31"/>
      <c r="O85" s="23"/>
      <c r="P85" s="23"/>
      <c r="Q85" s="54"/>
      <c r="R85" s="31"/>
      <c r="S85" s="23"/>
      <c r="T85" s="23"/>
      <c r="U85" s="31"/>
      <c r="V85" s="23"/>
      <c r="W85" s="23"/>
    </row>
    <row r="86" spans="1:23" x14ac:dyDescent="0.25">
      <c r="A86" s="82"/>
      <c r="B86" s="82"/>
      <c r="C86"/>
      <c r="D86"/>
      <c r="E86" s="23"/>
      <c r="F86"/>
      <c r="G86"/>
      <c r="H86" s="59"/>
      <c r="I86" s="23"/>
      <c r="J86" s="31"/>
      <c r="K86" s="23"/>
      <c r="L86" s="23"/>
      <c r="M86" s="23"/>
      <c r="N86" s="31"/>
      <c r="O86" s="23"/>
      <c r="P86" s="23"/>
      <c r="Q86" s="54"/>
      <c r="R86" s="31"/>
      <c r="S86" s="23"/>
      <c r="T86" s="23"/>
      <c r="U86" s="31"/>
      <c r="V86" s="23"/>
      <c r="W86" s="23"/>
    </row>
    <row r="87" spans="1:23" x14ac:dyDescent="0.25">
      <c r="A87" s="82"/>
      <c r="B87" s="82"/>
      <c r="C87"/>
      <c r="D87"/>
      <c r="E87" s="23"/>
      <c r="F87"/>
      <c r="G87"/>
      <c r="H87" s="59"/>
      <c r="I87" s="23"/>
      <c r="J87" s="31"/>
      <c r="K87" s="23"/>
      <c r="L87" s="23"/>
      <c r="M87" s="23"/>
      <c r="N87" s="31"/>
      <c r="O87" s="23"/>
      <c r="P87" s="23"/>
      <c r="Q87" s="54"/>
      <c r="R87" s="31"/>
      <c r="S87" s="23"/>
      <c r="T87" s="23"/>
      <c r="U87" s="31"/>
      <c r="V87" s="23"/>
      <c r="W87" s="23"/>
    </row>
    <row r="88" spans="1:23" x14ac:dyDescent="0.25">
      <c r="A88" s="82"/>
      <c r="B88" s="82"/>
      <c r="C88"/>
      <c r="D88"/>
      <c r="E88" s="23"/>
      <c r="F88"/>
      <c r="G88"/>
      <c r="H88" s="59"/>
      <c r="I88" s="23"/>
      <c r="J88" s="31"/>
      <c r="K88" s="23"/>
      <c r="L88" s="23"/>
      <c r="M88" s="23"/>
      <c r="N88" s="31"/>
      <c r="O88" s="23"/>
      <c r="P88" s="23"/>
      <c r="Q88" s="54"/>
      <c r="R88" s="31"/>
      <c r="S88" s="23"/>
      <c r="T88" s="23"/>
      <c r="U88" s="31"/>
      <c r="V88" s="23"/>
      <c r="W88" s="23"/>
    </row>
    <row r="89" spans="1:23" x14ac:dyDescent="0.25">
      <c r="A89" s="82"/>
      <c r="B89" s="82"/>
      <c r="C89"/>
      <c r="D89"/>
      <c r="E89" s="23"/>
      <c r="F89"/>
      <c r="G89"/>
      <c r="H89" s="59"/>
      <c r="I89" s="23"/>
      <c r="J89" s="31"/>
      <c r="K89" s="23"/>
      <c r="L89" s="23"/>
      <c r="M89" s="23"/>
      <c r="N89" s="31"/>
      <c r="O89" s="23"/>
      <c r="P89" s="23"/>
      <c r="Q89" s="54"/>
      <c r="R89" s="31"/>
      <c r="S89" s="23"/>
      <c r="T89" s="23"/>
      <c r="U89" s="31"/>
      <c r="V89" s="23"/>
      <c r="W89" s="23"/>
    </row>
    <row r="90" spans="1:23" x14ac:dyDescent="0.25">
      <c r="A90" s="82"/>
      <c r="B90" s="82"/>
      <c r="C90"/>
      <c r="D90"/>
      <c r="E90" s="23"/>
      <c r="F90"/>
      <c r="G90"/>
      <c r="H90" s="59"/>
      <c r="I90" s="23"/>
      <c r="J90" s="31"/>
      <c r="K90" s="23"/>
      <c r="L90" s="23"/>
      <c r="M90" s="23"/>
      <c r="N90" s="31"/>
      <c r="O90" s="23"/>
      <c r="P90" s="23"/>
      <c r="Q90" s="54"/>
      <c r="R90" s="31"/>
      <c r="S90" s="23"/>
      <c r="T90" s="23"/>
      <c r="U90" s="31"/>
      <c r="V90" s="23"/>
      <c r="W90" s="23"/>
    </row>
    <row r="91" spans="1:23" x14ac:dyDescent="0.25">
      <c r="A91" s="82"/>
      <c r="B91" s="82"/>
      <c r="C91"/>
      <c r="D91"/>
      <c r="E91" s="23"/>
      <c r="F91"/>
      <c r="G91"/>
      <c r="H91" s="59"/>
      <c r="I91" s="23"/>
      <c r="J91" s="31"/>
      <c r="K91" s="23"/>
      <c r="L91" s="23"/>
      <c r="M91" s="23"/>
      <c r="N91" s="31"/>
      <c r="O91" s="23"/>
      <c r="P91" s="23"/>
      <c r="Q91" s="54"/>
      <c r="R91" s="31"/>
      <c r="S91" s="23"/>
      <c r="T91" s="23"/>
      <c r="U91" s="31"/>
      <c r="V91" s="23"/>
      <c r="W91" s="23"/>
    </row>
    <row r="92" spans="1:23" x14ac:dyDescent="0.25">
      <c r="A92" s="82"/>
      <c r="B92" s="82"/>
      <c r="C92"/>
      <c r="D92"/>
      <c r="E92" s="23"/>
      <c r="F92"/>
      <c r="G92"/>
      <c r="H92" s="59"/>
      <c r="I92" s="23"/>
      <c r="J92" s="31"/>
      <c r="K92" s="23"/>
      <c r="L92" s="23"/>
      <c r="M92" s="23"/>
      <c r="N92" s="31"/>
      <c r="O92" s="23"/>
      <c r="P92" s="23"/>
      <c r="Q92" s="54"/>
      <c r="R92" s="31"/>
      <c r="S92" s="23"/>
      <c r="T92" s="23"/>
      <c r="U92" s="31"/>
      <c r="V92" s="23"/>
      <c r="W92" s="23"/>
    </row>
    <row r="93" spans="1:23" x14ac:dyDescent="0.25">
      <c r="A93" s="82"/>
      <c r="B93" s="82"/>
      <c r="C93"/>
      <c r="D93"/>
      <c r="E93" s="23"/>
      <c r="F93"/>
      <c r="G93"/>
      <c r="H93" s="59"/>
      <c r="I93" s="23"/>
      <c r="J93" s="31"/>
      <c r="K93" s="23"/>
      <c r="L93" s="23"/>
      <c r="M93" s="23"/>
      <c r="N93" s="31"/>
      <c r="O93" s="23"/>
      <c r="P93" s="23"/>
      <c r="Q93" s="54"/>
      <c r="R93" s="31"/>
      <c r="S93" s="23"/>
      <c r="T93" s="23"/>
      <c r="U93" s="31"/>
      <c r="V93" s="23"/>
      <c r="W93" s="23"/>
    </row>
    <row r="94" spans="1:23" x14ac:dyDescent="0.25">
      <c r="A94" s="82"/>
      <c r="B94" s="82"/>
      <c r="C94"/>
      <c r="D94"/>
      <c r="E94" s="23"/>
      <c r="F94"/>
      <c r="G94"/>
      <c r="H94" s="59"/>
      <c r="I94" s="23"/>
      <c r="J94" s="31"/>
      <c r="K94" s="23"/>
      <c r="L94" s="23"/>
      <c r="M94" s="23"/>
      <c r="N94" s="31"/>
      <c r="O94" s="23"/>
      <c r="P94" s="23"/>
      <c r="Q94" s="54"/>
      <c r="R94" s="31"/>
      <c r="S94" s="23"/>
      <c r="T94" s="23"/>
      <c r="U94" s="31"/>
      <c r="V94" s="23"/>
      <c r="W94" s="23"/>
    </row>
    <row r="95" spans="1:23" x14ac:dyDescent="0.25">
      <c r="A95" s="82"/>
      <c r="B95" s="82"/>
      <c r="C95"/>
      <c r="D95"/>
      <c r="E95" s="23"/>
      <c r="F95"/>
      <c r="G95"/>
      <c r="H95" s="59"/>
      <c r="I95" s="23"/>
      <c r="J95" s="31"/>
      <c r="K95" s="23"/>
      <c r="L95" s="23"/>
      <c r="M95" s="23"/>
      <c r="N95" s="31"/>
      <c r="O95" s="23"/>
      <c r="P95" s="23"/>
      <c r="Q95" s="54"/>
      <c r="R95" s="31"/>
      <c r="S95" s="23"/>
      <c r="T95" s="23"/>
      <c r="U95" s="31"/>
      <c r="V95" s="23"/>
      <c r="W95" s="23"/>
    </row>
    <row r="96" spans="1:23" x14ac:dyDescent="0.25">
      <c r="A96" s="82"/>
      <c r="B96" s="82"/>
      <c r="C96"/>
      <c r="D96"/>
      <c r="E96" s="23"/>
      <c r="F96"/>
      <c r="G96"/>
      <c r="H96" s="59"/>
      <c r="I96" s="23"/>
      <c r="J96" s="31"/>
      <c r="K96" s="23"/>
      <c r="L96" s="23"/>
      <c r="M96" s="23"/>
      <c r="N96" s="31"/>
      <c r="O96" s="23"/>
      <c r="P96" s="23"/>
      <c r="Q96" s="54"/>
      <c r="R96" s="31"/>
      <c r="S96" s="23"/>
      <c r="T96" s="23"/>
      <c r="U96" s="31"/>
      <c r="V96" s="23"/>
      <c r="W96" s="23"/>
    </row>
    <row r="97" spans="1:23" x14ac:dyDescent="0.25">
      <c r="A97" s="82"/>
      <c r="B97" s="82"/>
      <c r="C97"/>
      <c r="D97"/>
      <c r="E97" s="23"/>
      <c r="F97"/>
      <c r="G97"/>
      <c r="H97" s="59"/>
      <c r="I97" s="23"/>
      <c r="J97" s="31"/>
      <c r="K97" s="23"/>
      <c r="L97" s="23"/>
      <c r="M97" s="23"/>
      <c r="N97" s="31"/>
      <c r="O97" s="23"/>
      <c r="P97" s="23"/>
      <c r="Q97" s="54"/>
      <c r="R97" s="31"/>
      <c r="S97" s="23"/>
      <c r="T97" s="23"/>
      <c r="U97" s="31"/>
      <c r="V97" s="23"/>
      <c r="W97" s="23"/>
    </row>
    <row r="98" spans="1:23" x14ac:dyDescent="0.25">
      <c r="A98" s="82"/>
      <c r="B98" s="82"/>
      <c r="C98"/>
      <c r="D98"/>
      <c r="E98" s="23"/>
      <c r="F98"/>
      <c r="G98"/>
      <c r="H98" s="59"/>
      <c r="I98" s="23"/>
      <c r="J98" s="31"/>
      <c r="K98" s="23"/>
      <c r="L98" s="23"/>
      <c r="M98" s="23"/>
      <c r="N98" s="31"/>
      <c r="O98" s="23"/>
      <c r="P98" s="23"/>
      <c r="Q98" s="54"/>
      <c r="R98" s="31"/>
      <c r="S98" s="23"/>
      <c r="T98" s="23"/>
      <c r="U98" s="31"/>
      <c r="V98" s="23"/>
      <c r="W98" s="23"/>
    </row>
    <row r="99" spans="1:23" x14ac:dyDescent="0.25">
      <c r="A99" s="82"/>
      <c r="B99" s="82"/>
      <c r="C99"/>
      <c r="D99"/>
      <c r="E99" s="23"/>
      <c r="F99"/>
      <c r="G99"/>
      <c r="H99" s="59"/>
      <c r="I99" s="23"/>
      <c r="J99" s="31"/>
      <c r="K99" s="23"/>
      <c r="L99" s="23"/>
      <c r="M99" s="23"/>
      <c r="N99" s="31"/>
      <c r="O99" s="23"/>
      <c r="P99" s="23"/>
      <c r="Q99" s="54"/>
      <c r="R99" s="31"/>
      <c r="S99" s="23"/>
      <c r="T99" s="23"/>
      <c r="U99" s="31"/>
      <c r="V99" s="23"/>
      <c r="W99" s="23"/>
    </row>
    <row r="100" spans="1:23" x14ac:dyDescent="0.25">
      <c r="A100" s="82"/>
      <c r="B100" s="82"/>
      <c r="C100"/>
      <c r="D100"/>
      <c r="E100" s="23"/>
      <c r="F100"/>
      <c r="G100"/>
      <c r="H100" s="59"/>
      <c r="I100" s="23"/>
      <c r="J100" s="31"/>
      <c r="K100" s="23"/>
      <c r="L100" s="23"/>
      <c r="M100" s="23"/>
      <c r="N100" s="31"/>
      <c r="O100" s="23"/>
      <c r="P100" s="23"/>
      <c r="Q100" s="54"/>
      <c r="R100" s="31"/>
      <c r="S100" s="23"/>
      <c r="T100" s="23"/>
      <c r="U100" s="31"/>
      <c r="V100" s="23"/>
      <c r="W100" s="23"/>
    </row>
    <row r="101" spans="1:23" x14ac:dyDescent="0.25">
      <c r="A101" s="82"/>
      <c r="B101" s="82"/>
      <c r="C101"/>
      <c r="D101"/>
      <c r="E101" s="23"/>
      <c r="F101"/>
      <c r="G101"/>
      <c r="H101" s="59"/>
      <c r="I101" s="23"/>
      <c r="J101" s="31"/>
      <c r="K101" s="23"/>
      <c r="L101" s="23"/>
      <c r="M101" s="23"/>
      <c r="N101" s="31"/>
      <c r="O101" s="23"/>
      <c r="P101" s="23"/>
      <c r="Q101" s="54"/>
      <c r="R101" s="31"/>
      <c r="S101" s="23"/>
      <c r="T101" s="23"/>
      <c r="U101" s="31"/>
      <c r="V101" s="23"/>
      <c r="W101" s="23"/>
    </row>
    <row r="102" spans="1:23" x14ac:dyDescent="0.25">
      <c r="A102" s="82"/>
      <c r="B102" s="82"/>
      <c r="C102"/>
      <c r="D102"/>
      <c r="E102" s="23"/>
      <c r="F102"/>
      <c r="G102"/>
      <c r="H102" s="59"/>
      <c r="I102" s="23"/>
      <c r="J102" s="31"/>
      <c r="K102" s="23"/>
      <c r="L102" s="23"/>
      <c r="M102" s="23"/>
      <c r="N102" s="31"/>
      <c r="O102" s="23"/>
      <c r="P102" s="23"/>
      <c r="Q102" s="54"/>
      <c r="R102" s="31"/>
      <c r="S102" s="23"/>
      <c r="T102" s="23"/>
      <c r="U102" s="31"/>
      <c r="V102" s="23"/>
      <c r="W102" s="23"/>
    </row>
    <row r="103" spans="1:23" x14ac:dyDescent="0.25">
      <c r="A103" s="82"/>
      <c r="B103" s="82"/>
      <c r="C103"/>
      <c r="D103"/>
      <c r="E103" s="23"/>
      <c r="F103"/>
      <c r="G103"/>
      <c r="H103" s="59"/>
      <c r="I103" s="23"/>
      <c r="J103" s="31"/>
      <c r="K103" s="23"/>
      <c r="L103" s="23"/>
      <c r="M103" s="23"/>
      <c r="N103" s="31"/>
      <c r="O103" s="23"/>
      <c r="P103" s="23"/>
      <c r="Q103" s="54"/>
      <c r="R103" s="31"/>
      <c r="S103" s="23"/>
      <c r="T103" s="23"/>
      <c r="U103" s="31"/>
      <c r="V103" s="23"/>
      <c r="W103" s="23"/>
    </row>
    <row r="104" spans="1:23" x14ac:dyDescent="0.25">
      <c r="A104" s="82"/>
      <c r="B104" s="82"/>
      <c r="C104"/>
      <c r="D104"/>
      <c r="E104" s="23"/>
      <c r="F104"/>
      <c r="G104"/>
      <c r="H104" s="59"/>
      <c r="I104" s="23"/>
      <c r="J104" s="31"/>
      <c r="K104" s="23"/>
      <c r="L104" s="23"/>
      <c r="M104" s="23"/>
      <c r="N104" s="31"/>
      <c r="O104" s="23"/>
      <c r="P104" s="23"/>
      <c r="Q104" s="54"/>
      <c r="R104" s="31"/>
      <c r="S104" s="23"/>
      <c r="T104" s="23"/>
      <c r="U104" s="31"/>
      <c r="V104" s="23"/>
      <c r="W104" s="23"/>
    </row>
    <row r="105" spans="1:23" x14ac:dyDescent="0.25">
      <c r="A105" s="82"/>
      <c r="B105" s="82"/>
      <c r="C105"/>
      <c r="D105"/>
      <c r="E105" s="23"/>
      <c r="F105"/>
      <c r="G105"/>
      <c r="H105" s="59"/>
      <c r="I105" s="23"/>
      <c r="J105" s="31"/>
      <c r="K105" s="23"/>
      <c r="L105" s="23"/>
      <c r="M105" s="23"/>
      <c r="N105" s="31"/>
      <c r="O105" s="23"/>
      <c r="P105" s="23"/>
      <c r="Q105" s="54"/>
      <c r="R105" s="31"/>
      <c r="S105" s="23"/>
      <c r="T105" s="23"/>
      <c r="U105" s="31"/>
      <c r="V105" s="23"/>
      <c r="W105" s="23"/>
    </row>
    <row r="106" spans="1:23" x14ac:dyDescent="0.25">
      <c r="A106" s="82"/>
      <c r="B106" s="82"/>
      <c r="C106"/>
      <c r="D106"/>
      <c r="E106" s="23"/>
      <c r="F106"/>
      <c r="G106"/>
      <c r="H106" s="59"/>
      <c r="I106" s="23"/>
      <c r="J106" s="31"/>
      <c r="K106" s="23"/>
      <c r="L106" s="23"/>
      <c r="M106" s="23"/>
      <c r="N106" s="31"/>
      <c r="O106" s="23"/>
      <c r="P106" s="23"/>
      <c r="Q106" s="54"/>
      <c r="R106" s="31"/>
      <c r="S106" s="23"/>
      <c r="T106" s="23"/>
      <c r="U106" s="31"/>
      <c r="V106" s="23"/>
      <c r="W106" s="23"/>
    </row>
    <row r="107" spans="1:23" x14ac:dyDescent="0.25">
      <c r="A107" s="82"/>
      <c r="B107" s="82"/>
      <c r="C107"/>
      <c r="D107"/>
      <c r="E107" s="23"/>
      <c r="F107"/>
      <c r="G107"/>
      <c r="H107" s="59"/>
      <c r="I107" s="23"/>
      <c r="J107" s="31"/>
      <c r="K107" s="23"/>
      <c r="L107" s="23"/>
      <c r="M107" s="23"/>
      <c r="N107" s="31"/>
      <c r="O107" s="23"/>
      <c r="P107" s="23"/>
      <c r="Q107" s="54"/>
      <c r="R107" s="31"/>
      <c r="S107" s="23"/>
      <c r="T107" s="23"/>
      <c r="U107" s="31"/>
      <c r="V107" s="23"/>
      <c r="W107" s="23"/>
    </row>
    <row r="108" spans="1:23" x14ac:dyDescent="0.25">
      <c r="A108" s="82"/>
      <c r="B108" s="82"/>
      <c r="C108"/>
      <c r="D108"/>
      <c r="E108" s="23"/>
      <c r="F108"/>
      <c r="G108"/>
      <c r="H108" s="59"/>
      <c r="I108" s="23"/>
      <c r="J108" s="31"/>
      <c r="K108" s="23"/>
      <c r="L108" s="23"/>
      <c r="M108" s="23"/>
      <c r="N108" s="31"/>
      <c r="O108" s="23"/>
      <c r="P108" s="23"/>
      <c r="Q108" s="54"/>
      <c r="R108" s="31"/>
      <c r="S108" s="23"/>
      <c r="T108" s="23"/>
      <c r="U108" s="31"/>
      <c r="V108" s="23"/>
      <c r="W108" s="23"/>
    </row>
    <row r="109" spans="1:23" x14ac:dyDescent="0.25">
      <c r="A109" s="82"/>
      <c r="B109" s="82"/>
      <c r="C109"/>
      <c r="D109"/>
      <c r="E109" s="23"/>
      <c r="F109"/>
      <c r="G109"/>
      <c r="H109" s="59"/>
      <c r="I109" s="23"/>
      <c r="J109" s="31"/>
      <c r="K109" s="23"/>
      <c r="L109" s="23"/>
      <c r="M109" s="23"/>
      <c r="N109" s="31"/>
      <c r="O109" s="23"/>
      <c r="P109" s="23"/>
      <c r="Q109" s="54"/>
      <c r="R109" s="31"/>
      <c r="S109" s="23"/>
      <c r="T109" s="23"/>
      <c r="U109" s="31"/>
      <c r="V109" s="23"/>
      <c r="W109" s="23"/>
    </row>
    <row r="110" spans="1:23" x14ac:dyDescent="0.25">
      <c r="A110" s="82"/>
      <c r="B110" s="82"/>
      <c r="C110"/>
      <c r="D110"/>
      <c r="E110" s="23"/>
      <c r="F110"/>
      <c r="G110"/>
      <c r="H110" s="59"/>
      <c r="I110" s="23"/>
      <c r="J110" s="31"/>
      <c r="K110" s="23"/>
      <c r="L110" s="23"/>
      <c r="M110" s="23"/>
      <c r="N110" s="31"/>
      <c r="O110" s="23"/>
      <c r="P110" s="23"/>
      <c r="Q110" s="54"/>
      <c r="R110" s="31"/>
      <c r="S110" s="23"/>
      <c r="T110" s="23"/>
      <c r="U110" s="31"/>
      <c r="V110" s="23"/>
      <c r="W110" s="23"/>
    </row>
    <row r="111" spans="1:23" x14ac:dyDescent="0.25">
      <c r="A111" s="82"/>
      <c r="B111" s="82"/>
      <c r="C111"/>
      <c r="D111"/>
      <c r="E111" s="23"/>
      <c r="F111"/>
      <c r="G111"/>
      <c r="H111" s="59"/>
      <c r="I111" s="23"/>
      <c r="J111" s="31"/>
      <c r="K111" s="23"/>
      <c r="L111" s="23"/>
      <c r="M111" s="23"/>
      <c r="N111" s="31"/>
      <c r="O111" s="23"/>
      <c r="P111" s="23"/>
      <c r="Q111" s="54"/>
      <c r="R111" s="31"/>
      <c r="S111" s="23"/>
      <c r="T111" s="23"/>
      <c r="U111" s="31"/>
      <c r="V111" s="23"/>
      <c r="W111" s="23"/>
    </row>
    <row r="112" spans="1:23" x14ac:dyDescent="0.25">
      <c r="A112" s="82"/>
      <c r="B112" s="82"/>
      <c r="C112"/>
      <c r="D112"/>
      <c r="E112" s="23"/>
      <c r="F112"/>
      <c r="G112"/>
      <c r="H112" s="59"/>
      <c r="I112" s="23"/>
      <c r="J112" s="31"/>
      <c r="K112" s="23"/>
      <c r="L112" s="23"/>
      <c r="M112" s="23"/>
      <c r="N112" s="31"/>
      <c r="O112" s="23"/>
      <c r="P112" s="23"/>
      <c r="Q112" s="54"/>
      <c r="R112" s="31"/>
      <c r="S112" s="23"/>
      <c r="T112" s="23"/>
      <c r="U112" s="31"/>
      <c r="V112" s="23"/>
      <c r="W112" s="23"/>
    </row>
    <row r="113" spans="1:23" x14ac:dyDescent="0.25">
      <c r="A113" s="82"/>
      <c r="B113" s="82"/>
      <c r="C113"/>
      <c r="D113"/>
      <c r="E113" s="23"/>
      <c r="F113"/>
      <c r="G113"/>
      <c r="H113" s="59"/>
      <c r="I113" s="23"/>
      <c r="J113" s="31"/>
      <c r="K113" s="23"/>
      <c r="L113" s="23"/>
      <c r="M113" s="23"/>
      <c r="N113" s="31"/>
      <c r="O113" s="23"/>
      <c r="P113" s="23"/>
      <c r="Q113" s="54"/>
      <c r="R113" s="31"/>
      <c r="S113" s="23"/>
      <c r="T113" s="23"/>
      <c r="U113" s="31"/>
      <c r="V113" s="23"/>
      <c r="W113" s="23"/>
    </row>
    <row r="114" spans="1:23" x14ac:dyDescent="0.25">
      <c r="A114" s="82"/>
      <c r="B114" s="82"/>
      <c r="C114"/>
      <c r="D114"/>
      <c r="E114" s="23"/>
      <c r="F114"/>
      <c r="G114"/>
      <c r="H114" s="59"/>
      <c r="I114" s="23"/>
      <c r="J114" s="31"/>
      <c r="K114" s="23"/>
      <c r="L114" s="23"/>
      <c r="M114" s="23"/>
      <c r="N114" s="31"/>
      <c r="O114" s="23"/>
      <c r="P114" s="23"/>
      <c r="Q114" s="54"/>
      <c r="R114" s="31"/>
      <c r="S114" s="23"/>
      <c r="T114" s="23"/>
      <c r="U114" s="31"/>
      <c r="V114" s="23"/>
      <c r="W114" s="23"/>
    </row>
    <row r="115" spans="1:23" x14ac:dyDescent="0.25">
      <c r="A115" s="82"/>
      <c r="B115" s="82"/>
      <c r="C115"/>
      <c r="D115"/>
      <c r="E115" s="23"/>
      <c r="F115"/>
      <c r="G115"/>
      <c r="H115" s="59"/>
      <c r="I115" s="23"/>
      <c r="J115" s="31"/>
      <c r="K115" s="23"/>
      <c r="L115" s="23"/>
      <c r="M115" s="23"/>
      <c r="N115" s="31"/>
      <c r="O115" s="23"/>
      <c r="P115" s="23"/>
      <c r="Q115" s="54"/>
      <c r="R115" s="31"/>
      <c r="S115" s="23"/>
      <c r="T115" s="23"/>
      <c r="U115" s="31"/>
      <c r="V115" s="23"/>
      <c r="W115" s="23"/>
    </row>
    <row r="116" spans="1:23" x14ac:dyDescent="0.25">
      <c r="A116" s="82"/>
      <c r="B116" s="82"/>
      <c r="C116"/>
      <c r="D116"/>
      <c r="E116" s="23"/>
      <c r="F116"/>
      <c r="G116"/>
      <c r="H116" s="59"/>
      <c r="I116" s="23"/>
      <c r="J116" s="31"/>
      <c r="K116" s="23"/>
      <c r="L116" s="23"/>
      <c r="M116" s="23"/>
      <c r="N116" s="31"/>
      <c r="O116" s="23"/>
      <c r="P116" s="23"/>
      <c r="Q116" s="54"/>
      <c r="R116" s="31"/>
      <c r="S116" s="23"/>
      <c r="T116" s="23"/>
      <c r="U116" s="31"/>
      <c r="V116" s="23"/>
      <c r="W116" s="23"/>
    </row>
    <row r="117" spans="1:23" x14ac:dyDescent="0.25">
      <c r="A117" s="82"/>
      <c r="B117" s="82"/>
      <c r="C117"/>
      <c r="D117"/>
      <c r="E117" s="23"/>
      <c r="F117"/>
      <c r="G117"/>
      <c r="H117" s="59"/>
      <c r="I117" s="23"/>
      <c r="J117" s="31"/>
      <c r="K117" s="23"/>
      <c r="L117" s="23"/>
      <c r="M117" s="23"/>
      <c r="N117" s="31"/>
      <c r="O117" s="23"/>
      <c r="P117" s="23"/>
      <c r="Q117" s="54"/>
      <c r="R117" s="31"/>
      <c r="S117" s="23"/>
      <c r="T117" s="23"/>
      <c r="U117" s="31"/>
      <c r="V117" s="23"/>
      <c r="W117" s="23"/>
    </row>
    <row r="118" spans="1:23" x14ac:dyDescent="0.25">
      <c r="A118" s="82"/>
      <c r="B118" s="82"/>
      <c r="C118"/>
      <c r="D118"/>
      <c r="E118" s="23"/>
      <c r="F118"/>
      <c r="G118"/>
      <c r="H118" s="59"/>
      <c r="I118" s="23"/>
      <c r="J118" s="31"/>
      <c r="K118" s="23"/>
      <c r="L118" s="23"/>
      <c r="M118" s="23"/>
      <c r="N118" s="31"/>
      <c r="O118" s="23"/>
      <c r="P118" s="23"/>
      <c r="Q118" s="54"/>
      <c r="R118" s="31"/>
      <c r="S118" s="23"/>
      <c r="T118" s="23"/>
      <c r="U118" s="31"/>
      <c r="V118" s="23"/>
      <c r="W118" s="23"/>
    </row>
    <row r="119" spans="1:23" x14ac:dyDescent="0.25">
      <c r="A119" s="82"/>
      <c r="B119" s="82"/>
      <c r="C119"/>
      <c r="D119"/>
      <c r="E119" s="23"/>
      <c r="F119"/>
      <c r="G119"/>
      <c r="H119" s="59"/>
      <c r="I119" s="23"/>
      <c r="J119" s="31"/>
      <c r="K119" s="23"/>
      <c r="L119" s="23"/>
      <c r="M119" s="23"/>
      <c r="N119" s="31"/>
      <c r="O119" s="23"/>
      <c r="P119" s="23"/>
      <c r="Q119" s="54"/>
      <c r="R119" s="31"/>
      <c r="S119" s="23"/>
      <c r="T119" s="23"/>
      <c r="U119" s="31"/>
      <c r="V119" s="23"/>
      <c r="W119" s="23"/>
    </row>
    <row r="120" spans="1:23" x14ac:dyDescent="0.25">
      <c r="A120" s="82"/>
      <c r="B120" s="82"/>
      <c r="C120"/>
      <c r="D120"/>
      <c r="E120" s="23"/>
      <c r="F120"/>
      <c r="G120"/>
      <c r="H120" s="59"/>
      <c r="I120" s="23"/>
      <c r="J120" s="31"/>
      <c r="K120" s="23"/>
      <c r="L120" s="23"/>
      <c r="M120" s="23"/>
      <c r="N120" s="31"/>
      <c r="O120" s="23"/>
      <c r="P120" s="23"/>
      <c r="Q120" s="54"/>
      <c r="R120" s="31"/>
      <c r="S120" s="23"/>
      <c r="T120" s="23"/>
      <c r="U120" s="31"/>
      <c r="V120" s="23"/>
      <c r="W120" s="23"/>
    </row>
    <row r="121" spans="1:23" x14ac:dyDescent="0.25">
      <c r="A121" s="82"/>
      <c r="B121" s="82"/>
      <c r="C121"/>
      <c r="D121"/>
      <c r="E121" s="23"/>
      <c r="F121"/>
      <c r="G121"/>
      <c r="H121" s="59"/>
      <c r="I121" s="23"/>
      <c r="J121" s="31"/>
      <c r="K121" s="23"/>
      <c r="L121" s="23"/>
      <c r="M121" s="23"/>
      <c r="N121" s="31"/>
      <c r="O121" s="23"/>
      <c r="P121" s="23"/>
      <c r="Q121" s="54"/>
      <c r="R121" s="31"/>
      <c r="S121" s="23"/>
      <c r="T121" s="23"/>
      <c r="U121" s="31"/>
      <c r="V121" s="23"/>
      <c r="W121" s="23"/>
    </row>
    <row r="122" spans="1:23" x14ac:dyDescent="0.25">
      <c r="A122" s="82"/>
      <c r="B122" s="82"/>
      <c r="C122"/>
      <c r="D122"/>
      <c r="E122" s="23"/>
      <c r="F122"/>
      <c r="G122"/>
      <c r="H122" s="59"/>
      <c r="I122" s="23"/>
      <c r="J122" s="31"/>
      <c r="K122" s="23"/>
      <c r="L122" s="23"/>
      <c r="M122" s="23"/>
      <c r="N122" s="31"/>
      <c r="O122" s="23"/>
      <c r="P122" s="23"/>
      <c r="Q122" s="54"/>
      <c r="R122" s="31"/>
      <c r="S122" s="23"/>
      <c r="T122" s="23"/>
      <c r="U122" s="31"/>
      <c r="V122" s="23"/>
      <c r="W122" s="23"/>
    </row>
    <row r="123" spans="1:23" x14ac:dyDescent="0.25">
      <c r="A123" s="82"/>
      <c r="B123" s="82"/>
      <c r="C123"/>
      <c r="D123"/>
      <c r="E123" s="23"/>
      <c r="F123"/>
      <c r="G123"/>
      <c r="H123" s="59"/>
      <c r="I123" s="23"/>
      <c r="J123" s="31"/>
      <c r="K123" s="23"/>
      <c r="L123" s="23"/>
      <c r="M123" s="23"/>
      <c r="N123" s="31"/>
      <c r="O123" s="23"/>
      <c r="P123" s="23"/>
      <c r="Q123" s="54"/>
      <c r="R123" s="31"/>
      <c r="S123" s="23"/>
      <c r="T123" s="23"/>
      <c r="U123" s="31"/>
      <c r="V123" s="23"/>
      <c r="W123" s="23"/>
    </row>
    <row r="124" spans="1:23" x14ac:dyDescent="0.25">
      <c r="A124" s="82"/>
      <c r="B124" s="82"/>
      <c r="C124"/>
      <c r="D124"/>
      <c r="E124" s="23"/>
      <c r="F124"/>
      <c r="G124"/>
      <c r="H124" s="59"/>
      <c r="I124" s="23"/>
      <c r="J124" s="31"/>
      <c r="K124" s="23"/>
      <c r="L124" s="23"/>
      <c r="M124" s="23"/>
      <c r="N124" s="31"/>
      <c r="O124" s="23"/>
      <c r="P124" s="23"/>
      <c r="Q124" s="54"/>
      <c r="R124" s="31"/>
      <c r="S124" s="23"/>
      <c r="T124" s="23"/>
      <c r="U124" s="31"/>
      <c r="V124" s="23"/>
      <c r="W124" s="23"/>
    </row>
    <row r="125" spans="1:23" x14ac:dyDescent="0.25">
      <c r="A125" s="82"/>
      <c r="B125" s="82"/>
      <c r="C125"/>
      <c r="D125"/>
      <c r="E125" s="23"/>
      <c r="F125"/>
      <c r="G125"/>
      <c r="H125" s="59"/>
      <c r="I125" s="23"/>
      <c r="J125" s="31"/>
      <c r="K125" s="23"/>
      <c r="L125" s="23"/>
      <c r="M125" s="23"/>
      <c r="N125" s="31"/>
      <c r="O125" s="23"/>
      <c r="P125" s="23"/>
      <c r="Q125" s="54"/>
      <c r="R125" s="31"/>
      <c r="S125" s="23"/>
      <c r="T125" s="23"/>
      <c r="U125" s="31"/>
      <c r="V125" s="23"/>
      <c r="W125" s="23"/>
    </row>
    <row r="126" spans="1:23" x14ac:dyDescent="0.25">
      <c r="A126" s="82"/>
      <c r="B126" s="82"/>
      <c r="C126"/>
      <c r="D126"/>
      <c r="E126" s="23"/>
      <c r="F126"/>
      <c r="G126"/>
      <c r="H126" s="59"/>
      <c r="I126" s="23"/>
      <c r="J126" s="31"/>
      <c r="K126" s="23"/>
      <c r="L126" s="23"/>
      <c r="M126" s="23"/>
      <c r="N126" s="31"/>
      <c r="O126" s="23"/>
      <c r="P126" s="23"/>
      <c r="Q126" s="54"/>
      <c r="R126" s="31"/>
      <c r="S126" s="23"/>
      <c r="T126" s="23"/>
      <c r="U126" s="31"/>
      <c r="V126" s="23"/>
      <c r="W126" s="23"/>
    </row>
    <row r="127" spans="1:23" x14ac:dyDescent="0.25">
      <c r="A127" s="82"/>
      <c r="B127" s="82"/>
      <c r="C127"/>
      <c r="D127"/>
      <c r="E127" s="23"/>
      <c r="F127"/>
      <c r="G127"/>
      <c r="H127" s="59"/>
      <c r="I127" s="23"/>
      <c r="J127" s="31"/>
      <c r="K127" s="23"/>
      <c r="L127" s="23"/>
      <c r="M127" s="23"/>
      <c r="N127" s="31"/>
      <c r="O127" s="23"/>
      <c r="P127" s="23"/>
      <c r="Q127" s="54"/>
      <c r="R127" s="31"/>
      <c r="S127" s="23"/>
      <c r="T127" s="23"/>
      <c r="U127" s="31"/>
      <c r="V127" s="23"/>
      <c r="W127" s="23"/>
    </row>
    <row r="128" spans="1:23" x14ac:dyDescent="0.25">
      <c r="A128" s="82"/>
      <c r="B128" s="82"/>
      <c r="C128"/>
      <c r="D128"/>
      <c r="E128" s="23"/>
      <c r="F128"/>
      <c r="G128"/>
      <c r="H128" s="59"/>
      <c r="I128" s="23"/>
      <c r="J128" s="31"/>
      <c r="K128" s="23"/>
      <c r="L128" s="23"/>
      <c r="M128" s="23"/>
      <c r="N128" s="31"/>
      <c r="O128" s="23"/>
      <c r="P128" s="23"/>
      <c r="Q128" s="54"/>
      <c r="R128" s="31"/>
      <c r="S128" s="23"/>
      <c r="T128" s="23"/>
      <c r="U128" s="31"/>
      <c r="V128" s="23"/>
      <c r="W128" s="23"/>
    </row>
    <row r="129" spans="1:23" x14ac:dyDescent="0.25">
      <c r="A129" s="82"/>
      <c r="B129" s="82"/>
      <c r="C129"/>
      <c r="D129"/>
      <c r="E129" s="23"/>
      <c r="F129"/>
      <c r="G129"/>
      <c r="H129" s="59"/>
      <c r="I129" s="23"/>
      <c r="J129" s="31"/>
      <c r="K129" s="23"/>
      <c r="L129" s="23"/>
      <c r="M129" s="23"/>
      <c r="N129" s="31"/>
      <c r="O129" s="23"/>
      <c r="P129" s="23"/>
      <c r="Q129" s="54"/>
      <c r="R129" s="31"/>
      <c r="S129" s="23"/>
      <c r="T129" s="23"/>
      <c r="U129" s="31"/>
      <c r="V129" s="23"/>
      <c r="W129" s="23"/>
    </row>
    <row r="130" spans="1:23" x14ac:dyDescent="0.25">
      <c r="A130" s="82"/>
      <c r="B130" s="82"/>
      <c r="C130"/>
      <c r="D130"/>
      <c r="E130" s="23"/>
      <c r="F130"/>
      <c r="G130"/>
      <c r="H130" s="59"/>
      <c r="I130" s="23"/>
      <c r="J130" s="31"/>
      <c r="K130" s="23"/>
      <c r="L130" s="23"/>
      <c r="M130" s="23"/>
      <c r="N130" s="31"/>
      <c r="O130" s="23"/>
      <c r="P130" s="23"/>
      <c r="Q130" s="54"/>
      <c r="R130" s="31"/>
      <c r="S130" s="23"/>
      <c r="T130" s="23"/>
      <c r="U130" s="31"/>
      <c r="V130" s="23"/>
      <c r="W130" s="23"/>
    </row>
    <row r="131" spans="1:23" x14ac:dyDescent="0.25">
      <c r="A131" s="82"/>
      <c r="B131" s="82"/>
      <c r="C131"/>
      <c r="D131"/>
      <c r="E131" s="23"/>
      <c r="F131"/>
      <c r="G131"/>
      <c r="H131" s="59"/>
      <c r="I131" s="23"/>
      <c r="J131" s="31"/>
      <c r="K131" s="23"/>
      <c r="L131" s="23"/>
      <c r="M131" s="23"/>
      <c r="N131" s="31"/>
      <c r="O131" s="23"/>
      <c r="P131" s="23"/>
      <c r="Q131" s="54"/>
      <c r="R131" s="31"/>
      <c r="S131" s="23"/>
      <c r="T131" s="23"/>
      <c r="U131" s="31"/>
      <c r="V131" s="23"/>
      <c r="W131" s="23"/>
    </row>
    <row r="132" spans="1:23" x14ac:dyDescent="0.25">
      <c r="A132" s="82"/>
      <c r="B132" s="82"/>
      <c r="C132"/>
      <c r="D132"/>
      <c r="E132" s="23"/>
      <c r="F132"/>
      <c r="G132"/>
      <c r="H132" s="59"/>
      <c r="I132" s="23"/>
      <c r="J132" s="31"/>
      <c r="K132" s="23"/>
      <c r="L132" s="23"/>
      <c r="M132" s="23"/>
      <c r="N132" s="31"/>
      <c r="O132" s="23"/>
      <c r="P132" s="23"/>
      <c r="Q132" s="54"/>
      <c r="R132" s="31"/>
      <c r="S132" s="23"/>
      <c r="T132" s="23"/>
      <c r="U132" s="31"/>
      <c r="V132" s="23"/>
      <c r="W132" s="23"/>
    </row>
    <row r="133" spans="1:23" x14ac:dyDescent="0.25">
      <c r="A133" s="82"/>
      <c r="B133" s="82"/>
      <c r="C133"/>
      <c r="D133"/>
      <c r="E133" s="23"/>
      <c r="F133"/>
      <c r="G133"/>
      <c r="H133" s="59"/>
      <c r="I133" s="23"/>
      <c r="J133" s="31"/>
      <c r="K133" s="23"/>
      <c r="L133" s="23"/>
      <c r="M133" s="23"/>
      <c r="N133" s="31"/>
      <c r="O133" s="23"/>
      <c r="P133" s="23"/>
      <c r="Q133" s="54"/>
      <c r="R133" s="31"/>
      <c r="S133" s="23"/>
      <c r="T133" s="23"/>
      <c r="U133" s="31"/>
      <c r="V133" s="23"/>
      <c r="W133" s="23"/>
    </row>
    <row r="134" spans="1:23" x14ac:dyDescent="0.25">
      <c r="A134" s="82"/>
      <c r="B134" s="82"/>
      <c r="C134"/>
      <c r="D134"/>
      <c r="E134" s="23"/>
      <c r="F134"/>
      <c r="G134"/>
      <c r="H134" s="59"/>
      <c r="I134" s="23"/>
      <c r="J134" s="31"/>
      <c r="K134" s="23"/>
      <c r="L134" s="23"/>
      <c r="M134" s="23"/>
      <c r="N134" s="31"/>
      <c r="O134" s="23"/>
      <c r="P134" s="23"/>
      <c r="Q134" s="54"/>
      <c r="R134" s="31"/>
      <c r="S134" s="23"/>
      <c r="T134" s="23"/>
      <c r="U134" s="31"/>
      <c r="V134" s="23"/>
      <c r="W134" s="23"/>
    </row>
    <row r="135" spans="1:23" x14ac:dyDescent="0.25">
      <c r="A135" s="82"/>
      <c r="B135" s="82"/>
      <c r="C135"/>
      <c r="D135"/>
      <c r="E135" s="23"/>
      <c r="F135"/>
      <c r="G135"/>
      <c r="H135" s="59"/>
      <c r="I135" s="23"/>
      <c r="J135" s="31"/>
      <c r="K135" s="23"/>
      <c r="L135" s="23"/>
      <c r="M135" s="23"/>
      <c r="N135" s="31"/>
      <c r="O135" s="23"/>
      <c r="P135" s="23"/>
      <c r="Q135" s="54"/>
      <c r="R135" s="31"/>
      <c r="S135" s="23"/>
      <c r="T135" s="23"/>
      <c r="U135" s="31"/>
      <c r="V135" s="23"/>
      <c r="W135" s="23"/>
    </row>
    <row r="136" spans="1:23" x14ac:dyDescent="0.25">
      <c r="A136" s="82"/>
      <c r="B136" s="82"/>
      <c r="C136"/>
      <c r="D136"/>
      <c r="E136" s="23"/>
      <c r="F136"/>
      <c r="G136"/>
      <c r="H136" s="59"/>
      <c r="I136" s="23"/>
      <c r="J136" s="31"/>
      <c r="K136" s="23"/>
      <c r="L136" s="23"/>
      <c r="M136" s="23"/>
      <c r="N136" s="31"/>
      <c r="O136" s="23"/>
      <c r="P136" s="23"/>
      <c r="Q136" s="54"/>
      <c r="R136" s="31"/>
      <c r="S136" s="23"/>
      <c r="T136" s="23"/>
      <c r="U136" s="31"/>
      <c r="V136" s="23"/>
      <c r="W136" s="23"/>
    </row>
    <row r="137" spans="1:23" x14ac:dyDescent="0.25">
      <c r="A137" s="82"/>
      <c r="B137" s="82"/>
      <c r="C137"/>
      <c r="D137"/>
      <c r="E137" s="23"/>
      <c r="F137"/>
      <c r="G137"/>
      <c r="H137" s="59"/>
      <c r="I137" s="23"/>
      <c r="J137" s="31"/>
      <c r="K137" s="23"/>
      <c r="L137" s="23"/>
      <c r="M137" s="23"/>
      <c r="N137" s="31"/>
      <c r="O137" s="23"/>
      <c r="P137" s="23"/>
      <c r="Q137" s="54"/>
      <c r="R137" s="31"/>
      <c r="S137" s="23"/>
      <c r="T137" s="23"/>
      <c r="U137" s="31"/>
      <c r="V137" s="23"/>
      <c r="W137" s="23"/>
    </row>
    <row r="138" spans="1:23" x14ac:dyDescent="0.25">
      <c r="A138" s="82"/>
      <c r="B138" s="82"/>
      <c r="C138"/>
      <c r="D138"/>
      <c r="E138" s="23"/>
      <c r="F138"/>
      <c r="G138"/>
      <c r="H138" s="59"/>
      <c r="I138" s="23"/>
      <c r="J138" s="31"/>
      <c r="K138" s="23"/>
      <c r="L138" s="23"/>
      <c r="M138" s="23"/>
      <c r="N138" s="31"/>
      <c r="O138" s="23"/>
      <c r="P138" s="23"/>
      <c r="Q138" s="54"/>
      <c r="R138" s="31"/>
      <c r="S138" s="23"/>
      <c r="T138" s="23"/>
      <c r="U138" s="31"/>
      <c r="V138" s="23"/>
      <c r="W138" s="23"/>
    </row>
    <row r="139" spans="1:23" x14ac:dyDescent="0.25">
      <c r="A139" s="82"/>
      <c r="B139" s="82"/>
      <c r="C139"/>
      <c r="D139"/>
      <c r="E139" s="23"/>
      <c r="F139"/>
      <c r="G139"/>
      <c r="H139" s="59"/>
      <c r="I139" s="23"/>
      <c r="J139" s="31"/>
      <c r="K139" s="23"/>
      <c r="L139" s="23"/>
      <c r="M139" s="23"/>
      <c r="N139" s="31"/>
      <c r="O139" s="23"/>
      <c r="P139" s="23"/>
      <c r="Q139" s="54"/>
      <c r="R139" s="31"/>
      <c r="S139" s="23"/>
      <c r="T139" s="23"/>
      <c r="U139" s="31"/>
      <c r="V139" s="23"/>
      <c r="W139" s="23"/>
    </row>
    <row r="140" spans="1:23" x14ac:dyDescent="0.25">
      <c r="A140" s="82"/>
      <c r="B140" s="82"/>
      <c r="C140"/>
      <c r="D140"/>
      <c r="E140" s="23"/>
      <c r="F140"/>
      <c r="G140"/>
      <c r="H140" s="59"/>
      <c r="I140" s="23"/>
      <c r="J140" s="31"/>
      <c r="K140" s="23"/>
      <c r="L140" s="23"/>
      <c r="M140" s="23"/>
      <c r="N140" s="31"/>
      <c r="O140" s="23"/>
      <c r="P140" s="23"/>
      <c r="Q140" s="54"/>
      <c r="R140" s="31"/>
      <c r="S140" s="23"/>
      <c r="T140" s="23"/>
      <c r="U140" s="31"/>
      <c r="V140" s="23"/>
      <c r="W140" s="23"/>
    </row>
    <row r="141" spans="1:23" x14ac:dyDescent="0.25">
      <c r="A141" s="82"/>
      <c r="B141" s="82"/>
      <c r="C141"/>
      <c r="D141"/>
      <c r="E141" s="23"/>
      <c r="F141"/>
      <c r="G141"/>
      <c r="H141" s="59"/>
      <c r="I141" s="23"/>
      <c r="J141" s="31"/>
      <c r="K141" s="23"/>
      <c r="L141" s="23"/>
      <c r="M141" s="23"/>
      <c r="N141" s="31"/>
      <c r="O141" s="23"/>
      <c r="P141" s="23"/>
      <c r="Q141" s="54"/>
      <c r="R141" s="31"/>
      <c r="S141" s="23"/>
      <c r="T141" s="23"/>
      <c r="U141" s="31"/>
      <c r="V141" s="23"/>
      <c r="W141" s="23"/>
    </row>
    <row r="142" spans="1:23" x14ac:dyDescent="0.25">
      <c r="A142" s="82"/>
      <c r="B142" s="82"/>
      <c r="C142"/>
      <c r="D142"/>
      <c r="E142" s="23"/>
      <c r="F142"/>
      <c r="G142"/>
      <c r="H142" s="59"/>
      <c r="I142" s="23"/>
      <c r="J142" s="31"/>
      <c r="K142" s="23"/>
      <c r="L142" s="23"/>
      <c r="M142" s="23"/>
      <c r="N142" s="31"/>
      <c r="O142" s="23"/>
      <c r="P142" s="23"/>
      <c r="Q142" s="54"/>
      <c r="R142" s="31"/>
      <c r="S142" s="23"/>
      <c r="T142" s="23"/>
      <c r="U142" s="31"/>
      <c r="V142" s="23"/>
      <c r="W142" s="23"/>
    </row>
    <row r="143" spans="1:23" x14ac:dyDescent="0.25">
      <c r="A143" s="82"/>
      <c r="B143" s="82"/>
      <c r="C143"/>
      <c r="D143"/>
      <c r="E143" s="23"/>
      <c r="F143"/>
      <c r="G143"/>
      <c r="H143" s="59"/>
      <c r="I143" s="23"/>
      <c r="J143" s="31"/>
      <c r="K143" s="23"/>
      <c r="L143" s="23"/>
      <c r="M143" s="23"/>
      <c r="N143" s="31"/>
      <c r="O143" s="23"/>
      <c r="P143" s="23"/>
      <c r="Q143" s="54"/>
      <c r="R143" s="31"/>
      <c r="S143" s="23"/>
      <c r="T143" s="23"/>
      <c r="U143" s="31"/>
      <c r="V143" s="23"/>
      <c r="W143" s="23"/>
    </row>
    <row r="144" spans="1:23" x14ac:dyDescent="0.25">
      <c r="A144" s="82"/>
      <c r="B144" s="82"/>
      <c r="C144"/>
      <c r="D144"/>
      <c r="E144" s="23"/>
      <c r="F144"/>
      <c r="G144"/>
      <c r="H144" s="59"/>
      <c r="I144" s="23"/>
      <c r="J144" s="31"/>
      <c r="K144" s="23"/>
      <c r="L144" s="23"/>
      <c r="M144" s="23"/>
      <c r="N144" s="31"/>
      <c r="O144" s="23"/>
      <c r="P144" s="23"/>
      <c r="Q144" s="54"/>
      <c r="R144" s="31"/>
      <c r="S144" s="23"/>
      <c r="T144" s="23"/>
      <c r="U144" s="31"/>
      <c r="V144" s="23"/>
      <c r="W144" s="23"/>
    </row>
    <row r="145" spans="1:23" x14ac:dyDescent="0.25">
      <c r="A145" s="82"/>
      <c r="B145" s="82"/>
      <c r="C145"/>
      <c r="D145"/>
      <c r="E145" s="23"/>
      <c r="F145"/>
      <c r="G145"/>
      <c r="H145" s="59"/>
      <c r="I145" s="23"/>
      <c r="J145" s="31"/>
      <c r="K145" s="23"/>
      <c r="L145" s="23"/>
      <c r="M145" s="23"/>
      <c r="N145" s="31"/>
      <c r="O145" s="23"/>
      <c r="P145" s="23"/>
      <c r="Q145" s="54"/>
      <c r="R145" s="31"/>
      <c r="S145" s="23"/>
      <c r="T145" s="23"/>
      <c r="U145" s="31"/>
      <c r="V145" s="23"/>
      <c r="W145" s="23"/>
    </row>
    <row r="146" spans="1:23" x14ac:dyDescent="0.25">
      <c r="A146" s="82"/>
      <c r="B146" s="82"/>
      <c r="C146"/>
      <c r="D146"/>
      <c r="E146" s="23"/>
      <c r="F146"/>
      <c r="G146"/>
      <c r="H146" s="59"/>
      <c r="I146" s="23"/>
      <c r="J146" s="31"/>
      <c r="K146" s="23"/>
      <c r="L146" s="23"/>
      <c r="M146" s="23"/>
      <c r="N146" s="31"/>
      <c r="O146" s="23"/>
      <c r="P146" s="23"/>
      <c r="Q146" s="54"/>
      <c r="R146" s="31"/>
      <c r="S146" s="23"/>
      <c r="T146" s="23"/>
      <c r="U146" s="31"/>
      <c r="V146" s="23"/>
      <c r="W146" s="23"/>
    </row>
    <row r="147" spans="1:23" x14ac:dyDescent="0.25">
      <c r="A147" s="82"/>
      <c r="B147" s="82"/>
      <c r="C147"/>
      <c r="D147"/>
      <c r="E147" s="23"/>
      <c r="F147"/>
      <c r="G147"/>
      <c r="H147" s="59"/>
      <c r="I147" s="23"/>
      <c r="J147" s="31"/>
      <c r="K147" s="23"/>
      <c r="L147" s="23"/>
      <c r="M147" s="23"/>
      <c r="N147" s="31"/>
      <c r="O147" s="23"/>
      <c r="P147" s="23"/>
      <c r="Q147" s="54"/>
      <c r="R147" s="31"/>
      <c r="S147" s="23"/>
      <c r="T147" s="23"/>
      <c r="U147" s="31"/>
      <c r="V147" s="23"/>
      <c r="W147" s="23"/>
    </row>
    <row r="148" spans="1:23" x14ac:dyDescent="0.25">
      <c r="A148" s="82"/>
      <c r="B148" s="82"/>
      <c r="C148"/>
      <c r="D148"/>
      <c r="E148" s="23"/>
      <c r="F148"/>
      <c r="G148"/>
      <c r="H148" s="59"/>
      <c r="I148" s="23"/>
      <c r="J148" s="31"/>
      <c r="K148" s="23"/>
      <c r="L148" s="23"/>
      <c r="M148" s="23"/>
      <c r="N148" s="31"/>
      <c r="O148" s="23"/>
      <c r="P148" s="23"/>
      <c r="Q148" s="54"/>
      <c r="R148" s="31"/>
      <c r="S148" s="23"/>
      <c r="T148" s="23"/>
      <c r="U148" s="31"/>
      <c r="V148" s="23"/>
      <c r="W148" s="23"/>
    </row>
    <row r="149" spans="1:23" x14ac:dyDescent="0.25">
      <c r="A149" s="82"/>
      <c r="B149" s="82"/>
      <c r="C149"/>
      <c r="D149"/>
      <c r="E149" s="23"/>
      <c r="F149"/>
      <c r="G149"/>
      <c r="H149" s="59"/>
      <c r="I149" s="23"/>
      <c r="J149" s="31"/>
      <c r="K149" s="23"/>
      <c r="L149" s="23"/>
      <c r="M149" s="23"/>
      <c r="N149" s="31"/>
      <c r="O149" s="23"/>
      <c r="P149" s="23"/>
      <c r="Q149" s="54"/>
      <c r="R149" s="31"/>
      <c r="S149" s="23"/>
      <c r="T149" s="23"/>
      <c r="U149" s="31"/>
      <c r="V149" s="23"/>
      <c r="W149" s="23"/>
    </row>
    <row r="150" spans="1:23" x14ac:dyDescent="0.25">
      <c r="A150" s="82"/>
      <c r="B150" s="82"/>
      <c r="C150"/>
      <c r="D150"/>
      <c r="E150" s="23"/>
      <c r="F150"/>
      <c r="G150"/>
      <c r="H150" s="59"/>
      <c r="I150" s="23"/>
      <c r="J150" s="31"/>
      <c r="K150" s="23"/>
      <c r="L150" s="23"/>
      <c r="M150" s="23"/>
      <c r="N150" s="31"/>
      <c r="O150" s="23"/>
      <c r="P150" s="23"/>
      <c r="Q150" s="54"/>
      <c r="R150" s="31"/>
      <c r="S150" s="23"/>
      <c r="T150" s="23"/>
      <c r="U150" s="31"/>
      <c r="V150" s="23"/>
      <c r="W150" s="23"/>
    </row>
    <row r="151" spans="1:23" x14ac:dyDescent="0.25">
      <c r="A151" s="82"/>
      <c r="B151" s="82"/>
      <c r="C151"/>
      <c r="D151"/>
      <c r="E151" s="23"/>
      <c r="F151"/>
      <c r="G151"/>
      <c r="H151" s="59"/>
      <c r="I151" s="23"/>
      <c r="J151" s="31"/>
      <c r="K151" s="23"/>
      <c r="L151" s="23"/>
      <c r="M151" s="23"/>
      <c r="N151" s="31"/>
      <c r="O151" s="23"/>
      <c r="P151" s="23"/>
      <c r="Q151" s="54"/>
      <c r="R151" s="31"/>
      <c r="S151" s="23"/>
      <c r="T151" s="23"/>
      <c r="U151" s="31"/>
      <c r="V151" s="23"/>
      <c r="W151" s="23"/>
    </row>
    <row r="152" spans="1:23" x14ac:dyDescent="0.25">
      <c r="A152" s="82"/>
      <c r="B152" s="82"/>
      <c r="C152"/>
      <c r="D152"/>
      <c r="E152" s="23"/>
      <c r="F152"/>
      <c r="G152"/>
      <c r="H152" s="59"/>
      <c r="I152" s="23"/>
      <c r="J152" s="31"/>
      <c r="K152" s="23"/>
      <c r="L152" s="23"/>
      <c r="M152" s="23"/>
      <c r="N152" s="31"/>
      <c r="O152" s="23"/>
      <c r="P152" s="23"/>
      <c r="Q152" s="54"/>
      <c r="R152" s="31"/>
      <c r="S152" s="23"/>
      <c r="T152" s="23"/>
      <c r="U152" s="31"/>
      <c r="V152" s="23"/>
      <c r="W152" s="23"/>
    </row>
    <row r="153" spans="1:23" x14ac:dyDescent="0.25">
      <c r="A153" s="82"/>
      <c r="B153" s="82"/>
      <c r="C153"/>
      <c r="D153"/>
      <c r="E153" s="23"/>
      <c r="F153"/>
      <c r="G153"/>
      <c r="H153" s="59"/>
      <c r="I153" s="23"/>
      <c r="J153" s="31"/>
      <c r="K153" s="23"/>
      <c r="L153" s="23"/>
      <c r="M153" s="23"/>
      <c r="N153" s="31"/>
      <c r="O153" s="23"/>
      <c r="P153" s="23"/>
      <c r="Q153" s="54"/>
      <c r="R153" s="31"/>
      <c r="S153" s="23"/>
      <c r="T153" s="23"/>
      <c r="U153" s="31"/>
      <c r="V153" s="23"/>
      <c r="W153" s="23"/>
    </row>
    <row r="154" spans="1:23" x14ac:dyDescent="0.25">
      <c r="A154" s="82"/>
      <c r="B154" s="82"/>
      <c r="C154"/>
      <c r="D154"/>
      <c r="E154" s="23"/>
      <c r="F154"/>
      <c r="G154"/>
      <c r="H154" s="59"/>
      <c r="I154" s="23"/>
      <c r="J154" s="31"/>
      <c r="K154" s="23"/>
      <c r="L154" s="23"/>
      <c r="M154" s="23"/>
      <c r="N154" s="31"/>
      <c r="O154" s="23"/>
      <c r="P154" s="23"/>
      <c r="Q154" s="54"/>
      <c r="R154" s="31"/>
      <c r="S154" s="23"/>
      <c r="T154" s="23"/>
      <c r="U154" s="31"/>
      <c r="V154" s="23"/>
      <c r="W154" s="23"/>
    </row>
    <row r="155" spans="1:23" x14ac:dyDescent="0.25">
      <c r="A155" s="82"/>
      <c r="B155" s="82"/>
      <c r="C155"/>
      <c r="D155"/>
      <c r="E155" s="23"/>
      <c r="F155"/>
      <c r="G155"/>
      <c r="H155" s="59"/>
      <c r="I155" s="23"/>
      <c r="J155" s="31"/>
      <c r="K155" s="23"/>
      <c r="L155" s="23"/>
      <c r="M155" s="23"/>
      <c r="N155" s="31"/>
      <c r="O155" s="23"/>
      <c r="P155" s="23"/>
      <c r="Q155" s="54"/>
      <c r="R155" s="31"/>
      <c r="S155" s="23"/>
      <c r="T155" s="23"/>
      <c r="U155" s="31"/>
      <c r="V155" s="23"/>
      <c r="W155" s="23"/>
    </row>
    <row r="156" spans="1:23" x14ac:dyDescent="0.25">
      <c r="A156" s="82"/>
      <c r="B156" s="82"/>
      <c r="C156"/>
      <c r="D156"/>
      <c r="E156" s="23"/>
      <c r="F156"/>
      <c r="G156"/>
      <c r="H156" s="59"/>
      <c r="I156" s="23"/>
      <c r="J156" s="31"/>
      <c r="K156" s="23"/>
      <c r="L156" s="23"/>
      <c r="M156" s="23"/>
      <c r="N156" s="31"/>
      <c r="O156" s="23"/>
      <c r="P156" s="23"/>
      <c r="Q156" s="54"/>
      <c r="R156" s="31"/>
      <c r="S156" s="23"/>
      <c r="T156" s="23"/>
      <c r="U156" s="31"/>
      <c r="V156" s="23"/>
      <c r="W156" s="23"/>
    </row>
    <row r="157" spans="1:23" x14ac:dyDescent="0.25">
      <c r="A157" s="82"/>
      <c r="B157" s="82"/>
      <c r="C157"/>
      <c r="D157"/>
      <c r="E157" s="23"/>
      <c r="F157"/>
      <c r="G157"/>
      <c r="H157" s="59"/>
      <c r="I157" s="23"/>
      <c r="J157" s="31"/>
      <c r="K157" s="23"/>
      <c r="L157" s="23"/>
      <c r="M157" s="23"/>
      <c r="N157" s="31"/>
      <c r="O157" s="23"/>
      <c r="P157" s="23"/>
      <c r="Q157" s="54"/>
      <c r="R157" s="31"/>
      <c r="S157" s="23"/>
      <c r="T157" s="23"/>
      <c r="U157" s="31"/>
      <c r="V157" s="23"/>
      <c r="W157" s="23"/>
    </row>
    <row r="158" spans="1:23" x14ac:dyDescent="0.25">
      <c r="A158" s="82"/>
      <c r="B158" s="82"/>
      <c r="C158"/>
      <c r="D158"/>
      <c r="E158" s="23"/>
      <c r="F158"/>
      <c r="G158"/>
      <c r="H158" s="59"/>
      <c r="I158" s="23"/>
      <c r="J158" s="31"/>
      <c r="K158" s="23"/>
      <c r="L158" s="23"/>
      <c r="M158" s="23"/>
      <c r="N158" s="31"/>
      <c r="O158" s="23"/>
      <c r="P158" s="23"/>
      <c r="Q158" s="54"/>
      <c r="R158" s="31"/>
      <c r="S158" s="23"/>
      <c r="T158" s="23"/>
      <c r="U158" s="31"/>
      <c r="V158" s="23"/>
      <c r="W158" s="23"/>
    </row>
    <row r="159" spans="1:23" x14ac:dyDescent="0.25">
      <c r="A159" s="82"/>
      <c r="B159" s="82"/>
      <c r="C159"/>
      <c r="D159"/>
      <c r="E159" s="23"/>
      <c r="F159"/>
      <c r="G159"/>
      <c r="H159" s="59"/>
      <c r="I159" s="23"/>
      <c r="J159" s="31"/>
      <c r="K159" s="23"/>
      <c r="L159" s="23"/>
      <c r="M159" s="23"/>
      <c r="N159" s="31"/>
      <c r="O159" s="23"/>
      <c r="P159" s="23"/>
      <c r="Q159" s="54"/>
      <c r="R159" s="31"/>
      <c r="S159" s="23"/>
      <c r="T159" s="23"/>
      <c r="U159" s="31"/>
      <c r="V159" s="23"/>
      <c r="W159" s="23"/>
    </row>
    <row r="160" spans="1:23" x14ac:dyDescent="0.25">
      <c r="A160" s="82"/>
      <c r="B160" s="82"/>
      <c r="C160"/>
      <c r="D160"/>
      <c r="E160" s="23"/>
      <c r="F160"/>
      <c r="G160"/>
      <c r="H160" s="59"/>
      <c r="I160" s="23"/>
      <c r="J160" s="31"/>
      <c r="K160" s="23"/>
      <c r="L160" s="23"/>
      <c r="M160" s="23"/>
      <c r="N160" s="31"/>
      <c r="O160" s="23"/>
      <c r="P160" s="23"/>
      <c r="Q160" s="54"/>
      <c r="R160" s="31"/>
      <c r="S160" s="23"/>
      <c r="T160" s="23"/>
      <c r="U160" s="31"/>
      <c r="V160" s="23"/>
      <c r="W160" s="23"/>
    </row>
    <row r="161" spans="1:23" x14ac:dyDescent="0.25">
      <c r="A161" s="82"/>
      <c r="B161" s="82"/>
      <c r="C161"/>
      <c r="D161"/>
      <c r="E161" s="23"/>
      <c r="F161"/>
      <c r="G161"/>
      <c r="H161" s="59"/>
      <c r="I161" s="23"/>
      <c r="J161" s="31"/>
      <c r="K161" s="23"/>
      <c r="L161" s="23"/>
      <c r="M161" s="23"/>
      <c r="N161" s="31"/>
      <c r="O161" s="23"/>
      <c r="P161" s="23"/>
      <c r="Q161" s="54"/>
      <c r="R161" s="31"/>
      <c r="S161" s="23"/>
      <c r="T161" s="23"/>
      <c r="U161" s="31"/>
      <c r="V161" s="23"/>
      <c r="W161" s="23"/>
    </row>
    <row r="162" spans="1:23" x14ac:dyDescent="0.25">
      <c r="A162" s="82"/>
      <c r="B162" s="82"/>
      <c r="C162"/>
      <c r="D162"/>
      <c r="E162" s="23"/>
      <c r="F162"/>
      <c r="G162"/>
      <c r="H162" s="59"/>
      <c r="I162" s="23"/>
      <c r="J162" s="31"/>
      <c r="K162" s="23"/>
      <c r="L162" s="23"/>
      <c r="M162" s="23"/>
      <c r="N162" s="31"/>
      <c r="O162" s="23"/>
      <c r="P162" s="23"/>
      <c r="Q162" s="54"/>
      <c r="R162" s="31"/>
      <c r="S162" s="23"/>
      <c r="T162" s="23"/>
      <c r="U162" s="31"/>
      <c r="V162" s="23"/>
      <c r="W162" s="23"/>
    </row>
    <row r="163" spans="1:23" x14ac:dyDescent="0.25">
      <c r="A163" s="82"/>
      <c r="B163" s="82"/>
      <c r="C163"/>
      <c r="D163"/>
      <c r="E163" s="23"/>
      <c r="F163"/>
      <c r="G163"/>
      <c r="H163" s="59"/>
      <c r="I163" s="23"/>
      <c r="J163" s="31"/>
      <c r="K163" s="23"/>
      <c r="L163" s="23"/>
      <c r="M163" s="23"/>
      <c r="N163" s="31"/>
      <c r="O163" s="23"/>
      <c r="P163" s="23"/>
      <c r="Q163" s="54"/>
      <c r="R163" s="31"/>
      <c r="S163" s="23"/>
      <c r="T163" s="23"/>
      <c r="U163" s="31"/>
      <c r="V163" s="23"/>
      <c r="W163" s="23"/>
    </row>
    <row r="164" spans="1:23" x14ac:dyDescent="0.25">
      <c r="A164" s="82"/>
      <c r="B164" s="82"/>
      <c r="C164"/>
      <c r="D164"/>
      <c r="E164" s="23"/>
      <c r="F164"/>
      <c r="G164"/>
      <c r="H164" s="59"/>
      <c r="I164" s="23"/>
      <c r="J164" s="31"/>
      <c r="K164" s="23"/>
      <c r="L164" s="23"/>
      <c r="M164" s="23"/>
      <c r="N164" s="31"/>
      <c r="O164" s="23"/>
      <c r="P164" s="23"/>
      <c r="Q164" s="54"/>
      <c r="R164" s="31"/>
      <c r="S164" s="23"/>
      <c r="T164" s="23"/>
      <c r="U164" s="31"/>
      <c r="V164" s="23"/>
      <c r="W164" s="23"/>
    </row>
    <row r="165" spans="1:23" x14ac:dyDescent="0.25">
      <c r="A165" s="82"/>
      <c r="B165" s="82"/>
      <c r="C165"/>
      <c r="D165"/>
      <c r="E165" s="23"/>
      <c r="F165"/>
      <c r="G165"/>
      <c r="H165" s="59"/>
      <c r="I165" s="23"/>
      <c r="J165" s="31"/>
      <c r="K165" s="23"/>
      <c r="L165" s="23"/>
      <c r="M165" s="23"/>
      <c r="N165" s="31"/>
      <c r="O165" s="23"/>
      <c r="P165" s="23"/>
      <c r="Q165" s="54"/>
      <c r="R165" s="31"/>
      <c r="S165" s="23"/>
      <c r="T165" s="23"/>
      <c r="U165" s="31"/>
      <c r="V165" s="23"/>
      <c r="W165" s="23"/>
    </row>
    <row r="166" spans="1:23" x14ac:dyDescent="0.25">
      <c r="A166" s="82"/>
      <c r="B166" s="82"/>
      <c r="C166"/>
      <c r="D166"/>
      <c r="E166" s="23"/>
      <c r="F166"/>
      <c r="G166"/>
      <c r="H166" s="59"/>
      <c r="I166" s="23"/>
      <c r="J166" s="31"/>
      <c r="K166" s="23"/>
      <c r="L166" s="23"/>
      <c r="M166" s="23"/>
      <c r="N166" s="31"/>
      <c r="O166" s="23"/>
      <c r="P166" s="23"/>
      <c r="Q166" s="54"/>
      <c r="R166" s="31"/>
      <c r="S166" s="23"/>
      <c r="T166" s="23"/>
      <c r="U166" s="31"/>
      <c r="V166" s="23"/>
      <c r="W166" s="23"/>
    </row>
    <row r="167" spans="1:23" x14ac:dyDescent="0.25">
      <c r="A167" s="82"/>
      <c r="B167" s="82"/>
      <c r="C167"/>
      <c r="D167"/>
      <c r="E167" s="23"/>
      <c r="F167"/>
      <c r="G167"/>
      <c r="H167" s="59"/>
      <c r="I167" s="23"/>
      <c r="J167" s="31"/>
      <c r="K167" s="23"/>
      <c r="L167" s="23"/>
      <c r="M167" s="23"/>
      <c r="N167" s="31"/>
      <c r="O167" s="23"/>
      <c r="P167" s="23"/>
      <c r="Q167" s="54"/>
      <c r="R167" s="31"/>
      <c r="S167" s="23"/>
      <c r="T167" s="23"/>
      <c r="U167" s="31"/>
      <c r="V167" s="23"/>
      <c r="W167" s="23"/>
    </row>
    <row r="168" spans="1:23" x14ac:dyDescent="0.25">
      <c r="A168" s="82"/>
      <c r="B168" s="82"/>
      <c r="C168"/>
      <c r="D168"/>
      <c r="E168" s="23"/>
      <c r="F168"/>
      <c r="G168"/>
      <c r="H168" s="59"/>
      <c r="I168" s="23"/>
      <c r="J168" s="31"/>
      <c r="K168" s="23"/>
      <c r="L168" s="23"/>
      <c r="M168" s="23"/>
      <c r="N168" s="31"/>
      <c r="O168" s="23"/>
      <c r="P168" s="23"/>
      <c r="Q168" s="54"/>
      <c r="R168" s="31"/>
      <c r="S168" s="23"/>
      <c r="T168" s="23"/>
      <c r="U168" s="31"/>
      <c r="V168" s="23"/>
      <c r="W168" s="23"/>
    </row>
    <row r="169" spans="1:23" x14ac:dyDescent="0.25">
      <c r="A169" s="82"/>
      <c r="B169" s="82"/>
      <c r="C169"/>
      <c r="D169"/>
      <c r="E169" s="23"/>
      <c r="F169"/>
      <c r="G169"/>
      <c r="H169" s="59"/>
      <c r="I169" s="23"/>
      <c r="J169" s="31"/>
      <c r="K169" s="23"/>
      <c r="L169" s="23"/>
      <c r="M169" s="23"/>
      <c r="N169" s="31"/>
      <c r="O169" s="23"/>
      <c r="P169" s="23"/>
      <c r="Q169" s="54"/>
      <c r="R169" s="31"/>
      <c r="S169" s="23"/>
      <c r="T169" s="23"/>
      <c r="U169" s="31"/>
      <c r="V169" s="23"/>
      <c r="W169" s="23"/>
    </row>
    <row r="170" spans="1:23" x14ac:dyDescent="0.25">
      <c r="A170" s="82"/>
      <c r="B170" s="82"/>
      <c r="C170"/>
      <c r="D170"/>
      <c r="E170" s="23"/>
      <c r="F170"/>
      <c r="G170"/>
      <c r="H170" s="59"/>
      <c r="I170" s="23"/>
      <c r="J170" s="31"/>
      <c r="K170" s="23"/>
      <c r="L170" s="23"/>
      <c r="M170" s="23"/>
      <c r="N170" s="31"/>
      <c r="O170" s="23"/>
      <c r="P170" s="23"/>
      <c r="Q170" s="54"/>
      <c r="R170" s="31"/>
      <c r="S170" s="23"/>
      <c r="T170" s="23"/>
      <c r="U170" s="31"/>
      <c r="V170" s="23"/>
      <c r="W170" s="23"/>
    </row>
    <row r="171" spans="1:23" x14ac:dyDescent="0.25">
      <c r="A171" s="82"/>
      <c r="B171" s="82"/>
      <c r="C171"/>
      <c r="D171"/>
      <c r="E171" s="23"/>
      <c r="F171"/>
      <c r="G171"/>
      <c r="H171" s="59"/>
      <c r="I171" s="23"/>
      <c r="J171" s="31"/>
      <c r="K171" s="23"/>
      <c r="L171" s="23"/>
      <c r="M171" s="23"/>
      <c r="N171" s="31"/>
      <c r="O171" s="23"/>
      <c r="P171" s="23"/>
      <c r="Q171" s="54"/>
      <c r="R171" s="31"/>
      <c r="S171" s="23"/>
      <c r="T171" s="23"/>
      <c r="U171" s="31"/>
      <c r="V171" s="23"/>
      <c r="W171" s="23"/>
    </row>
    <row r="172" spans="1:23" x14ac:dyDescent="0.25">
      <c r="A172" s="82"/>
      <c r="B172" s="82"/>
      <c r="C172"/>
      <c r="D172"/>
      <c r="E172" s="23"/>
      <c r="F172"/>
      <c r="G172"/>
      <c r="H172" s="59"/>
      <c r="I172" s="23"/>
      <c r="J172" s="31"/>
      <c r="K172" s="23"/>
      <c r="L172" s="23"/>
      <c r="M172" s="23"/>
      <c r="N172" s="31"/>
      <c r="O172" s="23"/>
      <c r="P172" s="23"/>
      <c r="Q172" s="54"/>
      <c r="R172" s="31"/>
      <c r="S172" s="23"/>
      <c r="T172" s="23"/>
      <c r="U172" s="31"/>
      <c r="V172" s="23"/>
      <c r="W172" s="23"/>
    </row>
    <row r="173" spans="1:23" x14ac:dyDescent="0.25">
      <c r="A173" s="82"/>
      <c r="B173" s="82"/>
      <c r="C173"/>
      <c r="D173"/>
      <c r="E173" s="23"/>
      <c r="F173"/>
      <c r="G173"/>
      <c r="H173" s="59"/>
      <c r="I173" s="23"/>
      <c r="J173" s="31"/>
      <c r="K173" s="23"/>
      <c r="L173" s="23"/>
      <c r="M173" s="23"/>
      <c r="N173" s="31"/>
      <c r="O173" s="23"/>
      <c r="P173" s="23"/>
      <c r="Q173" s="54"/>
      <c r="R173" s="31"/>
      <c r="S173" s="23"/>
      <c r="T173" s="23"/>
      <c r="U173" s="31"/>
      <c r="V173" s="23"/>
      <c r="W173" s="23"/>
    </row>
    <row r="174" spans="1:23" x14ac:dyDescent="0.25">
      <c r="A174" s="82"/>
      <c r="B174" s="82"/>
      <c r="C174"/>
      <c r="D174"/>
      <c r="E174" s="23"/>
      <c r="F174"/>
      <c r="G174"/>
      <c r="H174" s="59"/>
      <c r="I174" s="23"/>
      <c r="J174" s="31"/>
      <c r="K174" s="23"/>
      <c r="L174" s="23"/>
      <c r="M174" s="23"/>
      <c r="N174" s="31"/>
      <c r="O174" s="23"/>
      <c r="P174" s="23"/>
      <c r="Q174" s="54"/>
      <c r="R174" s="31"/>
      <c r="S174" s="23"/>
      <c r="T174" s="23"/>
      <c r="U174" s="31"/>
      <c r="V174" s="23"/>
      <c r="W174" s="23"/>
    </row>
    <row r="175" spans="1:23" x14ac:dyDescent="0.25">
      <c r="A175" s="82"/>
      <c r="B175" s="82"/>
      <c r="C175"/>
      <c r="D175"/>
      <c r="E175" s="23"/>
      <c r="F175"/>
      <c r="G175"/>
      <c r="H175" s="59"/>
      <c r="I175" s="23"/>
      <c r="J175" s="31"/>
      <c r="K175" s="23"/>
      <c r="L175" s="23"/>
      <c r="M175" s="23"/>
      <c r="N175" s="31"/>
      <c r="O175" s="23"/>
      <c r="P175" s="23"/>
      <c r="Q175" s="54"/>
      <c r="R175" s="31"/>
      <c r="S175" s="23"/>
      <c r="T175" s="23"/>
      <c r="U175" s="31"/>
      <c r="V175" s="23"/>
      <c r="W175" s="23"/>
    </row>
    <row r="176" spans="1:23" x14ac:dyDescent="0.25">
      <c r="A176" s="82"/>
      <c r="B176" s="82"/>
      <c r="C176"/>
      <c r="D176"/>
      <c r="E176" s="23"/>
      <c r="F176"/>
      <c r="G176"/>
      <c r="H176" s="59"/>
      <c r="I176" s="23"/>
      <c r="J176" s="31"/>
      <c r="K176" s="23"/>
      <c r="L176" s="23"/>
      <c r="M176" s="23"/>
      <c r="N176" s="31"/>
      <c r="O176" s="23"/>
      <c r="P176" s="23"/>
      <c r="Q176" s="54"/>
      <c r="R176" s="31"/>
      <c r="S176" s="23"/>
      <c r="T176" s="23"/>
      <c r="U176" s="31"/>
      <c r="V176" s="23"/>
      <c r="W176" s="23"/>
    </row>
    <row r="177" spans="1:23" x14ac:dyDescent="0.25">
      <c r="A177" s="82"/>
      <c r="B177" s="82"/>
      <c r="C177"/>
      <c r="D177"/>
      <c r="E177" s="23"/>
      <c r="F177"/>
      <c r="G177"/>
      <c r="H177" s="59"/>
      <c r="I177" s="23"/>
      <c r="J177" s="31"/>
      <c r="K177" s="23"/>
      <c r="L177" s="23"/>
      <c r="M177" s="23"/>
      <c r="N177" s="31"/>
      <c r="O177" s="23"/>
      <c r="P177" s="23"/>
      <c r="Q177" s="54"/>
      <c r="R177" s="31"/>
      <c r="S177" s="23"/>
      <c r="T177" s="23"/>
      <c r="U177" s="31"/>
      <c r="V177" s="23"/>
      <c r="W177" s="23"/>
    </row>
    <row r="178" spans="1:23" x14ac:dyDescent="0.25">
      <c r="A178" s="82"/>
      <c r="B178" s="82"/>
      <c r="C178"/>
      <c r="D178"/>
      <c r="E178" s="23"/>
      <c r="F178"/>
      <c r="G178"/>
      <c r="H178" s="59"/>
      <c r="I178" s="23"/>
      <c r="J178" s="31"/>
      <c r="K178" s="23"/>
      <c r="L178" s="23"/>
      <c r="M178" s="23"/>
      <c r="N178" s="31"/>
      <c r="O178" s="23"/>
      <c r="P178" s="23"/>
      <c r="Q178" s="54"/>
      <c r="R178" s="31"/>
      <c r="S178" s="23"/>
      <c r="T178" s="23"/>
      <c r="U178" s="31"/>
      <c r="V178" s="23"/>
      <c r="W178" s="23"/>
    </row>
    <row r="179" spans="1:23" x14ac:dyDescent="0.25">
      <c r="A179" s="82"/>
      <c r="B179" s="82"/>
      <c r="C179"/>
      <c r="D179"/>
      <c r="E179" s="23"/>
      <c r="F179"/>
      <c r="G179"/>
      <c r="H179" s="59"/>
      <c r="I179" s="23"/>
      <c r="J179" s="31"/>
      <c r="K179" s="23"/>
      <c r="L179" s="23"/>
      <c r="M179" s="23"/>
      <c r="N179" s="31"/>
      <c r="O179" s="23"/>
      <c r="P179" s="23"/>
      <c r="Q179" s="54"/>
      <c r="R179" s="31"/>
      <c r="S179" s="23"/>
      <c r="T179" s="23"/>
      <c r="U179" s="31"/>
      <c r="V179" s="23"/>
      <c r="W179" s="23"/>
    </row>
    <row r="180" spans="1:23" x14ac:dyDescent="0.25">
      <c r="A180" s="82"/>
      <c r="B180" s="82"/>
      <c r="C180"/>
      <c r="D180"/>
      <c r="E180" s="23"/>
      <c r="F180"/>
      <c r="G180"/>
      <c r="H180" s="59"/>
      <c r="I180" s="23"/>
      <c r="J180" s="31"/>
      <c r="K180" s="23"/>
      <c r="L180" s="23"/>
      <c r="M180" s="23"/>
      <c r="N180" s="31"/>
      <c r="O180" s="23"/>
      <c r="P180" s="23"/>
      <c r="Q180" s="54"/>
      <c r="R180" s="31"/>
      <c r="S180" s="23"/>
      <c r="T180" s="23"/>
      <c r="U180" s="31"/>
      <c r="V180" s="23"/>
      <c r="W180" s="23"/>
    </row>
    <row r="181" spans="1:23" x14ac:dyDescent="0.25">
      <c r="A181" s="82"/>
      <c r="B181" s="82"/>
      <c r="C181"/>
      <c r="D181"/>
      <c r="E181" s="23"/>
      <c r="F181"/>
      <c r="G181"/>
      <c r="H181" s="59"/>
      <c r="I181" s="23"/>
      <c r="J181" s="31"/>
      <c r="K181" s="23"/>
      <c r="L181" s="23"/>
      <c r="M181" s="23"/>
      <c r="N181" s="31"/>
      <c r="O181" s="23"/>
      <c r="P181" s="23"/>
      <c r="Q181" s="54"/>
      <c r="R181" s="31"/>
      <c r="S181" s="23"/>
      <c r="T181" s="23"/>
      <c r="U181" s="31"/>
      <c r="V181" s="23"/>
      <c r="W181" s="23"/>
    </row>
    <row r="182" spans="1:23" x14ac:dyDescent="0.25">
      <c r="A182" s="82"/>
      <c r="B182" s="82"/>
      <c r="C182"/>
      <c r="D182"/>
      <c r="E182" s="23"/>
      <c r="F182"/>
      <c r="G182"/>
      <c r="H182" s="59"/>
      <c r="I182" s="23"/>
      <c r="J182" s="31"/>
      <c r="K182" s="23"/>
      <c r="L182" s="23"/>
      <c r="M182" s="23"/>
      <c r="N182" s="31"/>
      <c r="O182" s="23"/>
      <c r="P182" s="23"/>
      <c r="Q182" s="54"/>
      <c r="R182" s="31"/>
      <c r="S182" s="23"/>
      <c r="T182" s="23"/>
      <c r="U182" s="31"/>
      <c r="V182" s="23"/>
      <c r="W182" s="23"/>
    </row>
    <row r="183" spans="1:23" x14ac:dyDescent="0.25">
      <c r="A183" s="82"/>
      <c r="B183" s="82"/>
      <c r="C183"/>
      <c r="D183"/>
      <c r="E183" s="23"/>
      <c r="F183"/>
      <c r="G183"/>
      <c r="H183" s="59"/>
      <c r="I183" s="23"/>
      <c r="J183" s="31"/>
      <c r="K183" s="23"/>
      <c r="L183" s="23"/>
      <c r="M183" s="23"/>
      <c r="N183" s="31"/>
      <c r="O183" s="23"/>
      <c r="P183" s="23"/>
      <c r="Q183" s="54"/>
      <c r="R183" s="31"/>
      <c r="S183" s="23"/>
      <c r="T183" s="23"/>
      <c r="U183" s="31"/>
      <c r="V183" s="23"/>
      <c r="W183" s="23"/>
    </row>
    <row r="184" spans="1:23" x14ac:dyDescent="0.25">
      <c r="A184" s="82"/>
      <c r="B184" s="82"/>
      <c r="C184"/>
      <c r="D184"/>
      <c r="E184" s="23"/>
      <c r="F184"/>
      <c r="G184"/>
      <c r="H184" s="59"/>
      <c r="I184" s="23"/>
      <c r="J184" s="31"/>
      <c r="K184" s="23"/>
      <c r="L184" s="23"/>
      <c r="M184" s="23"/>
      <c r="N184" s="31"/>
      <c r="O184" s="23"/>
      <c r="P184" s="23"/>
      <c r="Q184" s="54"/>
      <c r="R184" s="31"/>
      <c r="S184" s="23"/>
      <c r="T184" s="23"/>
      <c r="U184" s="31"/>
      <c r="V184" s="23"/>
      <c r="W184" s="23"/>
    </row>
    <row r="185" spans="1:23" x14ac:dyDescent="0.25">
      <c r="A185" s="82"/>
      <c r="B185" s="82"/>
      <c r="C185"/>
      <c r="D185"/>
      <c r="E185" s="23"/>
      <c r="F185"/>
      <c r="G185"/>
      <c r="H185" s="59"/>
      <c r="I185" s="23"/>
      <c r="J185" s="31"/>
      <c r="K185" s="23"/>
      <c r="L185" s="23"/>
      <c r="M185" s="23"/>
      <c r="N185" s="31"/>
      <c r="O185" s="23"/>
      <c r="P185" s="23"/>
      <c r="Q185" s="54"/>
      <c r="R185" s="31"/>
      <c r="S185" s="23"/>
      <c r="T185" s="23"/>
      <c r="U185" s="31"/>
      <c r="V185" s="23"/>
      <c r="W185" s="23"/>
    </row>
    <row r="186" spans="1:23" x14ac:dyDescent="0.25">
      <c r="A186" s="82"/>
      <c r="B186" s="82"/>
      <c r="C186"/>
      <c r="D186"/>
      <c r="E186" s="23"/>
      <c r="F186"/>
      <c r="G186"/>
      <c r="H186" s="59"/>
      <c r="I186" s="23"/>
      <c r="J186" s="31"/>
      <c r="K186" s="23"/>
      <c r="L186" s="23"/>
      <c r="M186" s="23"/>
      <c r="N186" s="31"/>
      <c r="O186" s="23"/>
      <c r="P186" s="23"/>
      <c r="Q186" s="54"/>
      <c r="R186" s="31"/>
      <c r="S186" s="23"/>
      <c r="T186" s="23"/>
      <c r="U186" s="31"/>
      <c r="V186" s="23"/>
      <c r="W186" s="23"/>
    </row>
    <row r="187" spans="1:23" x14ac:dyDescent="0.25">
      <c r="A187" s="82"/>
      <c r="B187" s="82"/>
      <c r="C187"/>
      <c r="D187"/>
      <c r="E187" s="23"/>
      <c r="F187"/>
      <c r="G187"/>
      <c r="H187" s="59"/>
      <c r="I187" s="23"/>
      <c r="J187" s="31"/>
      <c r="K187" s="23"/>
      <c r="L187" s="23"/>
      <c r="M187" s="23"/>
      <c r="N187" s="31"/>
      <c r="O187" s="23"/>
      <c r="P187" s="23"/>
      <c r="Q187" s="54"/>
      <c r="R187" s="31"/>
      <c r="S187" s="23"/>
      <c r="T187" s="23"/>
      <c r="U187" s="31"/>
      <c r="V187" s="23"/>
      <c r="W187" s="23"/>
    </row>
    <row r="188" spans="1:23" x14ac:dyDescent="0.25">
      <c r="A188" s="82"/>
      <c r="B188" s="82"/>
      <c r="C188"/>
      <c r="D188"/>
      <c r="E188" s="23"/>
      <c r="F188"/>
      <c r="G188"/>
      <c r="H188" s="59"/>
      <c r="I188" s="23"/>
      <c r="J188" s="31"/>
      <c r="K188" s="23"/>
      <c r="L188" s="23"/>
      <c r="M188" s="23"/>
      <c r="N188" s="31"/>
      <c r="O188" s="23"/>
      <c r="P188" s="23"/>
      <c r="Q188" s="54"/>
      <c r="R188" s="31"/>
      <c r="S188" s="23"/>
      <c r="T188" s="23"/>
      <c r="U188" s="31"/>
      <c r="V188" s="23"/>
      <c r="W188" s="23"/>
    </row>
    <row r="189" spans="1:23" x14ac:dyDescent="0.25">
      <c r="A189" s="82"/>
      <c r="B189" s="82"/>
      <c r="C189"/>
      <c r="D189"/>
      <c r="E189" s="23"/>
      <c r="F189"/>
      <c r="G189"/>
      <c r="H189" s="59"/>
      <c r="I189" s="23"/>
      <c r="J189" s="31"/>
      <c r="K189" s="23"/>
      <c r="L189" s="23"/>
      <c r="M189" s="23"/>
      <c r="N189" s="31"/>
      <c r="O189" s="23"/>
      <c r="P189" s="23"/>
      <c r="Q189" s="54"/>
      <c r="R189" s="31"/>
      <c r="S189" s="23"/>
      <c r="T189" s="23"/>
      <c r="U189" s="31"/>
      <c r="V189" s="23"/>
      <c r="W189" s="23"/>
    </row>
    <row r="190" spans="1:23" x14ac:dyDescent="0.25">
      <c r="A190" s="82"/>
      <c r="B190" s="82"/>
      <c r="C190"/>
      <c r="D190"/>
      <c r="E190" s="23"/>
      <c r="F190"/>
      <c r="G190"/>
      <c r="H190" s="59"/>
      <c r="I190" s="23"/>
      <c r="J190" s="31"/>
      <c r="K190" s="23"/>
      <c r="L190" s="23"/>
      <c r="M190" s="23"/>
      <c r="N190" s="31"/>
      <c r="O190" s="23"/>
      <c r="P190" s="23"/>
      <c r="Q190" s="54"/>
      <c r="R190" s="31"/>
      <c r="S190" s="23"/>
      <c r="T190" s="23"/>
      <c r="U190" s="31"/>
      <c r="V190" s="23"/>
      <c r="W190" s="23"/>
    </row>
    <row r="191" spans="1:23" x14ac:dyDescent="0.25">
      <c r="A191" s="82"/>
      <c r="B191" s="82"/>
      <c r="C191"/>
      <c r="D191"/>
      <c r="E191" s="23"/>
      <c r="F191"/>
      <c r="G191"/>
      <c r="H191" s="59"/>
      <c r="I191" s="23"/>
      <c r="J191" s="31"/>
      <c r="K191" s="23"/>
      <c r="L191" s="23"/>
      <c r="M191" s="23"/>
      <c r="N191" s="31"/>
      <c r="O191" s="23"/>
      <c r="P191" s="23"/>
      <c r="Q191" s="54"/>
      <c r="R191" s="31"/>
      <c r="S191" s="23"/>
      <c r="T191" s="23"/>
      <c r="U191" s="31"/>
      <c r="V191" s="23"/>
      <c r="W191" s="23"/>
    </row>
    <row r="192" spans="1:23" x14ac:dyDescent="0.25">
      <c r="A192" s="82"/>
      <c r="B192" s="82"/>
      <c r="C192"/>
      <c r="D192"/>
      <c r="E192" s="23"/>
      <c r="F192"/>
      <c r="G192"/>
      <c r="H192" s="59"/>
      <c r="I192" s="23"/>
      <c r="J192" s="31"/>
      <c r="K192" s="23"/>
      <c r="L192" s="23"/>
      <c r="M192" s="23"/>
      <c r="N192" s="31"/>
      <c r="O192" s="23"/>
      <c r="P192" s="23"/>
      <c r="Q192" s="54"/>
      <c r="R192" s="31"/>
      <c r="S192" s="23"/>
      <c r="T192" s="23"/>
      <c r="U192" s="31"/>
      <c r="V192" s="23"/>
      <c r="W192" s="23"/>
    </row>
    <row r="193" spans="1:23" x14ac:dyDescent="0.25">
      <c r="A193" s="82"/>
      <c r="B193" s="82"/>
      <c r="C193"/>
      <c r="D193"/>
      <c r="E193" s="23"/>
      <c r="F193"/>
      <c r="G193"/>
      <c r="H193" s="59"/>
      <c r="I193" s="23"/>
      <c r="J193" s="31"/>
      <c r="K193" s="23"/>
      <c r="L193" s="23"/>
      <c r="M193" s="23"/>
      <c r="N193" s="31"/>
      <c r="O193" s="23"/>
      <c r="P193" s="23"/>
      <c r="Q193" s="54"/>
      <c r="R193" s="31"/>
      <c r="S193" s="23"/>
      <c r="T193" s="23"/>
      <c r="U193" s="31"/>
      <c r="V193" s="23"/>
      <c r="W193" s="23"/>
    </row>
    <row r="194" spans="1:23" x14ac:dyDescent="0.25">
      <c r="A194" s="82"/>
      <c r="B194" s="82"/>
      <c r="C194"/>
      <c r="D194"/>
      <c r="E194" s="23"/>
      <c r="F194"/>
      <c r="G194"/>
      <c r="H194" s="59"/>
      <c r="I194" s="23"/>
      <c r="J194" s="31"/>
      <c r="K194" s="23"/>
      <c r="L194" s="23"/>
      <c r="M194" s="23"/>
      <c r="N194" s="31"/>
      <c r="O194" s="23"/>
      <c r="P194" s="23"/>
      <c r="Q194" s="54"/>
      <c r="R194" s="31"/>
      <c r="S194" s="23"/>
      <c r="T194" s="23"/>
      <c r="U194" s="31"/>
      <c r="V194" s="23"/>
      <c r="W194" s="23"/>
    </row>
    <row r="195" spans="1:23" x14ac:dyDescent="0.25">
      <c r="A195" s="82"/>
      <c r="B195" s="82"/>
      <c r="C195"/>
      <c r="D195"/>
      <c r="E195" s="23"/>
      <c r="F195"/>
      <c r="G195"/>
      <c r="H195" s="59"/>
      <c r="I195" s="23"/>
      <c r="J195" s="31"/>
      <c r="K195" s="23"/>
      <c r="L195" s="23"/>
      <c r="M195" s="23"/>
      <c r="N195" s="31"/>
      <c r="O195" s="23"/>
      <c r="P195" s="23"/>
      <c r="Q195" s="54"/>
      <c r="R195" s="31"/>
      <c r="S195" s="23"/>
      <c r="T195" s="23"/>
      <c r="U195" s="31"/>
      <c r="V195" s="23"/>
      <c r="W195" s="23"/>
    </row>
    <row r="196" spans="1:23" x14ac:dyDescent="0.25">
      <c r="A196" s="82"/>
      <c r="B196" s="82"/>
      <c r="C196"/>
      <c r="D196"/>
      <c r="E196" s="23"/>
      <c r="F196"/>
      <c r="G196"/>
      <c r="H196" s="59"/>
      <c r="I196" s="23"/>
      <c r="J196" s="31"/>
      <c r="K196" s="23"/>
      <c r="L196" s="23"/>
      <c r="M196" s="23"/>
      <c r="N196" s="31"/>
      <c r="O196" s="23"/>
      <c r="P196" s="23"/>
      <c r="Q196" s="54"/>
      <c r="R196" s="31"/>
      <c r="S196" s="23"/>
      <c r="T196" s="23"/>
      <c r="U196" s="31"/>
      <c r="V196" s="23"/>
      <c r="W196" s="23"/>
    </row>
    <row r="197" spans="1:23" x14ac:dyDescent="0.25">
      <c r="A197" s="82"/>
      <c r="B197" s="82"/>
      <c r="C197"/>
      <c r="D197"/>
      <c r="E197" s="23"/>
      <c r="F197"/>
      <c r="G197"/>
      <c r="H197" s="59"/>
      <c r="I197" s="23"/>
      <c r="J197" s="31"/>
      <c r="K197" s="23"/>
      <c r="L197" s="23"/>
      <c r="M197" s="23"/>
      <c r="N197" s="31"/>
      <c r="O197" s="23"/>
      <c r="P197" s="23"/>
      <c r="Q197" s="54"/>
      <c r="R197" s="31"/>
      <c r="S197" s="23"/>
      <c r="T197" s="23"/>
      <c r="U197" s="31"/>
      <c r="V197" s="23"/>
      <c r="W197" s="23"/>
    </row>
    <row r="198" spans="1:23" x14ac:dyDescent="0.25">
      <c r="A198" s="82"/>
      <c r="B198" s="82"/>
      <c r="C198"/>
      <c r="D198"/>
      <c r="E198" s="23"/>
      <c r="F198"/>
      <c r="G198"/>
      <c r="H198" s="59"/>
      <c r="I198" s="23"/>
      <c r="J198" s="31"/>
      <c r="K198" s="23"/>
      <c r="L198" s="23"/>
      <c r="M198" s="23"/>
      <c r="N198" s="31"/>
      <c r="O198" s="23"/>
      <c r="P198" s="23"/>
      <c r="Q198" s="54"/>
      <c r="R198" s="31"/>
      <c r="S198" s="23"/>
      <c r="T198" s="23"/>
      <c r="U198" s="31"/>
      <c r="V198" s="23"/>
      <c r="W198" s="23"/>
    </row>
    <row r="199" spans="1:23" x14ac:dyDescent="0.25">
      <c r="A199" s="82"/>
      <c r="B199" s="82"/>
      <c r="C199"/>
      <c r="D199"/>
      <c r="E199" s="23"/>
      <c r="F199"/>
      <c r="G199"/>
      <c r="H199" s="59"/>
      <c r="I199" s="23"/>
      <c r="J199" s="31"/>
      <c r="K199" s="23"/>
      <c r="L199" s="23"/>
      <c r="M199" s="23"/>
      <c r="N199" s="31"/>
      <c r="O199" s="23"/>
      <c r="P199" s="23"/>
      <c r="Q199" s="54"/>
      <c r="R199" s="31"/>
      <c r="S199" s="23"/>
      <c r="T199" s="23"/>
      <c r="U199" s="31"/>
      <c r="V199" s="23"/>
      <c r="W199" s="23"/>
    </row>
    <row r="200" spans="1:23" x14ac:dyDescent="0.25">
      <c r="A200" s="82"/>
      <c r="B200" s="82"/>
      <c r="C200"/>
      <c r="D200"/>
      <c r="E200" s="23"/>
      <c r="F200"/>
      <c r="G200"/>
      <c r="H200" s="59"/>
      <c r="I200" s="23"/>
      <c r="J200" s="31"/>
      <c r="K200" s="23"/>
      <c r="L200" s="23"/>
      <c r="M200" s="23"/>
      <c r="N200" s="31"/>
      <c r="O200" s="23"/>
      <c r="P200" s="23"/>
      <c r="Q200" s="54"/>
      <c r="R200" s="31"/>
      <c r="S200" s="23"/>
      <c r="T200" s="23"/>
      <c r="U200" s="31"/>
      <c r="V200" s="23"/>
      <c r="W200" s="23"/>
    </row>
    <row r="201" spans="1:23" x14ac:dyDescent="0.25">
      <c r="A201" s="82"/>
      <c r="B201" s="82"/>
      <c r="C201"/>
      <c r="D201"/>
      <c r="E201" s="23"/>
      <c r="F201"/>
      <c r="G201"/>
      <c r="H201" s="59"/>
      <c r="I201" s="23"/>
      <c r="J201" s="31"/>
      <c r="K201" s="23"/>
      <c r="L201" s="23"/>
      <c r="M201" s="23"/>
      <c r="N201" s="31"/>
      <c r="O201" s="23"/>
      <c r="P201" s="23"/>
      <c r="Q201" s="54"/>
      <c r="R201" s="31"/>
      <c r="S201" s="23"/>
      <c r="T201" s="23"/>
      <c r="U201" s="31"/>
      <c r="V201" s="23"/>
      <c r="W201" s="23"/>
    </row>
    <row r="202" spans="1:23" x14ac:dyDescent="0.25">
      <c r="A202" s="82"/>
      <c r="B202" s="82"/>
      <c r="C202"/>
      <c r="D202"/>
      <c r="E202" s="23"/>
      <c r="F202"/>
      <c r="G202"/>
      <c r="H202" s="59"/>
      <c r="I202" s="23"/>
      <c r="J202" s="31"/>
      <c r="K202" s="23"/>
      <c r="L202" s="23"/>
      <c r="M202" s="23"/>
      <c r="N202" s="31"/>
      <c r="O202" s="23"/>
      <c r="P202" s="23"/>
      <c r="Q202" s="54"/>
      <c r="R202" s="31"/>
      <c r="S202" s="23"/>
      <c r="T202" s="23"/>
      <c r="U202" s="31"/>
      <c r="V202" s="23"/>
      <c r="W202" s="23"/>
    </row>
    <row r="203" spans="1:23" x14ac:dyDescent="0.25">
      <c r="A203" s="82"/>
      <c r="B203" s="82"/>
      <c r="C203"/>
      <c r="D203"/>
      <c r="E203" s="23"/>
      <c r="F203"/>
      <c r="G203"/>
      <c r="H203" s="59"/>
      <c r="I203" s="23"/>
      <c r="J203" s="31"/>
      <c r="K203" s="23"/>
      <c r="L203" s="23"/>
      <c r="M203" s="23"/>
      <c r="N203" s="31"/>
      <c r="O203" s="23"/>
      <c r="P203" s="23"/>
      <c r="Q203" s="54"/>
      <c r="R203" s="31"/>
      <c r="S203" s="23"/>
      <c r="T203" s="23"/>
      <c r="U203" s="31"/>
      <c r="V203" s="23"/>
      <c r="W203" s="23"/>
    </row>
    <row r="204" spans="1:23" x14ac:dyDescent="0.25">
      <c r="A204" s="82"/>
      <c r="B204" s="82"/>
      <c r="C204"/>
      <c r="D204"/>
      <c r="E204" s="23"/>
      <c r="F204"/>
      <c r="G204"/>
      <c r="H204" s="59"/>
      <c r="I204" s="23"/>
      <c r="J204" s="31"/>
      <c r="K204" s="23"/>
      <c r="L204" s="23"/>
      <c r="M204" s="23"/>
      <c r="N204" s="31"/>
      <c r="O204" s="23"/>
      <c r="P204" s="23"/>
      <c r="Q204" s="54"/>
      <c r="R204" s="31"/>
      <c r="S204" s="23"/>
      <c r="T204" s="23"/>
      <c r="U204" s="31"/>
      <c r="V204" s="23"/>
      <c r="W204" s="23"/>
    </row>
    <row r="205" spans="1:23" x14ac:dyDescent="0.25">
      <c r="A205" s="82"/>
      <c r="B205" s="82"/>
      <c r="C205"/>
      <c r="D205"/>
      <c r="E205" s="23"/>
      <c r="F205"/>
      <c r="G205"/>
      <c r="H205" s="59"/>
      <c r="I205" s="23"/>
      <c r="J205" s="31"/>
      <c r="K205" s="23"/>
      <c r="L205" s="23"/>
      <c r="M205" s="23"/>
      <c r="N205" s="31"/>
      <c r="O205" s="23"/>
      <c r="P205" s="23"/>
      <c r="Q205" s="54"/>
      <c r="R205" s="31"/>
      <c r="S205" s="23"/>
      <c r="T205" s="23"/>
      <c r="U205" s="31"/>
      <c r="V205" s="23"/>
      <c r="W205" s="23"/>
    </row>
    <row r="206" spans="1:23" x14ac:dyDescent="0.25">
      <c r="A206" s="82"/>
      <c r="B206" s="82"/>
      <c r="C206"/>
      <c r="D206"/>
      <c r="E206" s="23"/>
      <c r="F206"/>
      <c r="G206"/>
      <c r="H206" s="59"/>
      <c r="I206" s="23"/>
      <c r="J206" s="31"/>
      <c r="K206" s="23"/>
      <c r="L206" s="23"/>
      <c r="M206" s="23"/>
      <c r="N206" s="31"/>
      <c r="O206" s="23"/>
      <c r="P206" s="23"/>
      <c r="Q206" s="54"/>
      <c r="R206" s="31"/>
      <c r="S206" s="23"/>
      <c r="T206" s="23"/>
      <c r="U206" s="31"/>
      <c r="V206" s="23"/>
      <c r="W206" s="23"/>
    </row>
    <row r="207" spans="1:23" x14ac:dyDescent="0.25">
      <c r="A207" s="82"/>
      <c r="B207" s="82"/>
      <c r="C207"/>
      <c r="D207"/>
      <c r="E207" s="23"/>
      <c r="F207"/>
      <c r="G207"/>
      <c r="H207" s="59"/>
      <c r="I207" s="23"/>
      <c r="J207" s="31"/>
      <c r="K207" s="23"/>
      <c r="L207" s="23"/>
      <c r="M207" s="23"/>
      <c r="N207" s="31"/>
      <c r="O207" s="23"/>
      <c r="P207" s="23"/>
      <c r="Q207" s="54"/>
      <c r="R207" s="31"/>
      <c r="S207" s="23"/>
      <c r="T207" s="23"/>
      <c r="U207" s="31"/>
      <c r="V207" s="23"/>
      <c r="W207" s="23"/>
    </row>
    <row r="208" spans="1:23" x14ac:dyDescent="0.25">
      <c r="A208" s="82"/>
      <c r="B208" s="82"/>
      <c r="C208"/>
      <c r="D208"/>
      <c r="E208" s="23"/>
      <c r="F208"/>
      <c r="G208"/>
      <c r="H208" s="59"/>
      <c r="I208" s="23"/>
      <c r="J208" s="31"/>
      <c r="K208" s="23"/>
      <c r="L208" s="23"/>
      <c r="M208" s="23"/>
      <c r="N208" s="31"/>
      <c r="O208" s="23"/>
      <c r="P208" s="23"/>
      <c r="Q208" s="54"/>
      <c r="R208" s="31"/>
      <c r="S208" s="23"/>
      <c r="T208" s="23"/>
      <c r="U208" s="31"/>
      <c r="V208" s="23"/>
      <c r="W208" s="23"/>
    </row>
    <row r="209" spans="1:23" x14ac:dyDescent="0.25">
      <c r="A209" s="82"/>
      <c r="B209" s="82"/>
      <c r="C209"/>
      <c r="D209"/>
      <c r="E209" s="23"/>
      <c r="F209"/>
      <c r="G209"/>
      <c r="H209" s="59"/>
      <c r="I209" s="23"/>
      <c r="J209" s="31"/>
      <c r="K209" s="23"/>
      <c r="L209" s="23"/>
      <c r="M209" s="23"/>
      <c r="N209" s="31"/>
      <c r="O209" s="23"/>
      <c r="P209" s="23"/>
      <c r="Q209" s="54"/>
      <c r="R209" s="31"/>
      <c r="S209" s="23"/>
      <c r="T209" s="23"/>
      <c r="U209" s="31"/>
      <c r="V209" s="23"/>
      <c r="W209" s="23"/>
    </row>
    <row r="210" spans="1:23" x14ac:dyDescent="0.25">
      <c r="A210" s="82"/>
      <c r="B210" s="82"/>
      <c r="C210"/>
      <c r="D210"/>
      <c r="E210" s="23"/>
      <c r="F210"/>
      <c r="G210"/>
      <c r="H210" s="59"/>
      <c r="I210" s="23"/>
      <c r="J210" s="31"/>
      <c r="K210" s="23"/>
      <c r="L210" s="23"/>
      <c r="M210" s="23"/>
      <c r="N210" s="31"/>
      <c r="O210" s="23"/>
      <c r="P210" s="23"/>
      <c r="Q210" s="54"/>
      <c r="R210" s="31"/>
      <c r="S210" s="23"/>
      <c r="T210" s="23"/>
      <c r="U210" s="31"/>
      <c r="V210" s="23"/>
      <c r="W210" s="23"/>
    </row>
    <row r="211" spans="1:23" x14ac:dyDescent="0.25">
      <c r="A211" s="82"/>
      <c r="B211" s="82"/>
      <c r="C211"/>
      <c r="D211"/>
      <c r="E211" s="23"/>
      <c r="F211"/>
      <c r="G211"/>
      <c r="H211" s="59"/>
      <c r="I211" s="23"/>
      <c r="J211" s="31"/>
      <c r="K211" s="23"/>
      <c r="L211" s="23"/>
      <c r="M211" s="23"/>
      <c r="N211" s="31"/>
      <c r="O211" s="23"/>
      <c r="P211" s="23"/>
      <c r="Q211" s="54"/>
      <c r="R211" s="31"/>
      <c r="S211" s="23"/>
      <c r="T211" s="23"/>
      <c r="U211" s="31"/>
      <c r="V211" s="23"/>
      <c r="W211" s="23"/>
    </row>
    <row r="212" spans="1:23" x14ac:dyDescent="0.25">
      <c r="A212" s="82"/>
      <c r="B212" s="82"/>
      <c r="C212"/>
      <c r="D212"/>
      <c r="E212" s="23"/>
      <c r="F212"/>
      <c r="G212"/>
      <c r="H212" s="59"/>
      <c r="I212" s="23"/>
      <c r="J212" s="31"/>
      <c r="K212" s="23"/>
      <c r="L212" s="23"/>
      <c r="M212" s="23"/>
      <c r="N212" s="31"/>
      <c r="O212" s="23"/>
      <c r="P212" s="23"/>
      <c r="Q212" s="54"/>
      <c r="R212" s="31"/>
      <c r="S212" s="23"/>
      <c r="T212" s="23"/>
      <c r="U212" s="31"/>
      <c r="V212" s="23"/>
      <c r="W212" s="23"/>
    </row>
    <row r="213" spans="1:23" x14ac:dyDescent="0.25">
      <c r="A213" s="82"/>
      <c r="B213" s="82"/>
      <c r="C213"/>
      <c r="D213"/>
      <c r="E213" s="23"/>
      <c r="F213"/>
      <c r="G213"/>
      <c r="H213" s="59"/>
      <c r="I213" s="23"/>
      <c r="J213" s="31"/>
      <c r="K213" s="23"/>
      <c r="L213" s="23"/>
      <c r="M213" s="23"/>
      <c r="N213" s="31"/>
      <c r="O213" s="23"/>
      <c r="P213" s="23"/>
      <c r="Q213" s="54"/>
      <c r="R213" s="31"/>
      <c r="S213" s="23"/>
      <c r="T213" s="23"/>
      <c r="U213" s="31"/>
      <c r="V213" s="23"/>
      <c r="W213" s="23"/>
    </row>
    <row r="214" spans="1:23" x14ac:dyDescent="0.25">
      <c r="A214" s="82"/>
      <c r="B214" s="82"/>
      <c r="C214"/>
      <c r="D214"/>
      <c r="E214" s="23"/>
      <c r="F214"/>
      <c r="G214"/>
      <c r="H214" s="59"/>
      <c r="I214" s="23"/>
      <c r="J214" s="31"/>
      <c r="K214" s="23"/>
      <c r="L214" s="23"/>
      <c r="M214" s="23"/>
      <c r="N214" s="31"/>
      <c r="O214" s="23"/>
      <c r="P214" s="23"/>
      <c r="Q214" s="54"/>
      <c r="R214" s="31"/>
      <c r="S214" s="23"/>
      <c r="T214" s="23"/>
      <c r="U214" s="31"/>
      <c r="V214" s="23"/>
      <c r="W214" s="23"/>
    </row>
    <row r="215" spans="1:23" x14ac:dyDescent="0.25">
      <c r="A215" s="82"/>
      <c r="B215" s="82"/>
      <c r="C215"/>
      <c r="D215"/>
      <c r="E215" s="23"/>
      <c r="F215"/>
      <c r="G215"/>
      <c r="H215" s="59"/>
      <c r="I215" s="23"/>
      <c r="J215" s="31"/>
      <c r="K215" s="23"/>
      <c r="L215" s="23"/>
      <c r="M215" s="23"/>
      <c r="N215" s="31"/>
      <c r="O215" s="23"/>
      <c r="P215" s="23"/>
      <c r="Q215" s="54"/>
      <c r="R215" s="31"/>
      <c r="S215" s="23"/>
      <c r="T215" s="23"/>
      <c r="U215" s="31"/>
      <c r="V215" s="23"/>
      <c r="W215" s="23"/>
    </row>
    <row r="216" spans="1:23" x14ac:dyDescent="0.25">
      <c r="A216" s="82"/>
      <c r="B216" s="82"/>
      <c r="C216"/>
      <c r="D216"/>
      <c r="E216" s="23"/>
      <c r="F216"/>
      <c r="G216"/>
      <c r="H216" s="59"/>
      <c r="I216" s="23"/>
      <c r="J216" s="31"/>
      <c r="K216" s="23"/>
      <c r="L216" s="23"/>
      <c r="M216" s="23"/>
      <c r="N216" s="31"/>
      <c r="O216" s="23"/>
      <c r="P216" s="23"/>
      <c r="Q216" s="54"/>
      <c r="R216" s="31"/>
      <c r="S216" s="23"/>
      <c r="T216" s="23"/>
      <c r="U216" s="31"/>
      <c r="V216" s="23"/>
      <c r="W216" s="23"/>
    </row>
    <row r="217" spans="1:23" x14ac:dyDescent="0.25">
      <c r="A217" s="82"/>
      <c r="B217" s="82"/>
      <c r="C217"/>
      <c r="D217"/>
      <c r="E217" s="23"/>
      <c r="F217"/>
      <c r="G217"/>
      <c r="H217" s="59"/>
      <c r="I217" s="23"/>
      <c r="J217" s="31"/>
      <c r="K217" s="23"/>
      <c r="L217" s="23"/>
      <c r="M217" s="23"/>
      <c r="N217" s="31"/>
      <c r="O217" s="23"/>
      <c r="P217" s="23"/>
      <c r="Q217" s="54"/>
      <c r="R217" s="31"/>
      <c r="S217" s="23"/>
      <c r="T217" s="23"/>
      <c r="U217" s="31"/>
      <c r="V217" s="23"/>
      <c r="W217" s="23"/>
    </row>
    <row r="218" spans="1:23" x14ac:dyDescent="0.25">
      <c r="A218" s="82"/>
      <c r="B218" s="82"/>
      <c r="C218"/>
      <c r="D218"/>
      <c r="E218" s="23"/>
      <c r="F218"/>
      <c r="G218"/>
      <c r="H218" s="59"/>
      <c r="I218" s="23"/>
      <c r="J218" s="31"/>
      <c r="K218" s="23"/>
      <c r="L218" s="23"/>
      <c r="M218" s="23"/>
      <c r="N218" s="31"/>
      <c r="O218" s="23"/>
      <c r="P218" s="23"/>
      <c r="Q218" s="54"/>
      <c r="R218" s="31"/>
      <c r="S218" s="23"/>
      <c r="T218" s="23"/>
      <c r="U218" s="31"/>
      <c r="V218" s="23"/>
      <c r="W218" s="23"/>
    </row>
    <row r="219" spans="1:23" x14ac:dyDescent="0.25">
      <c r="A219" s="82"/>
      <c r="B219" s="82"/>
      <c r="C219"/>
      <c r="D219"/>
      <c r="E219" s="23"/>
      <c r="F219"/>
      <c r="G219"/>
      <c r="H219" s="59"/>
      <c r="I219" s="23"/>
      <c r="J219" s="31"/>
      <c r="K219" s="23"/>
      <c r="L219" s="23"/>
      <c r="M219" s="23"/>
      <c r="N219" s="31"/>
      <c r="O219" s="23"/>
      <c r="P219" s="23"/>
      <c r="Q219" s="54"/>
      <c r="R219" s="31"/>
      <c r="S219" s="23"/>
      <c r="T219" s="23"/>
      <c r="U219" s="31"/>
      <c r="V219" s="23"/>
      <c r="W219" s="23"/>
    </row>
    <row r="220" spans="1:23" x14ac:dyDescent="0.25">
      <c r="A220" s="82"/>
      <c r="B220" s="82"/>
      <c r="C220"/>
      <c r="D220"/>
      <c r="E220" s="23"/>
      <c r="F220"/>
      <c r="G220"/>
      <c r="H220" s="59"/>
      <c r="I220" s="23"/>
      <c r="J220" s="31"/>
      <c r="K220" s="23"/>
      <c r="L220" s="23"/>
      <c r="M220" s="23"/>
      <c r="N220" s="31"/>
      <c r="O220" s="23"/>
      <c r="P220" s="23"/>
      <c r="Q220" s="54"/>
      <c r="R220" s="31"/>
      <c r="S220" s="23"/>
      <c r="T220" s="23"/>
      <c r="U220" s="31"/>
      <c r="V220" s="23"/>
      <c r="W220" s="23"/>
    </row>
    <row r="221" spans="1:23" x14ac:dyDescent="0.25">
      <c r="A221" s="82"/>
      <c r="B221" s="82"/>
      <c r="C221"/>
      <c r="D221"/>
      <c r="E221" s="23"/>
      <c r="F221"/>
      <c r="G221"/>
      <c r="H221" s="59"/>
      <c r="I221" s="23"/>
      <c r="J221" s="31"/>
      <c r="K221" s="23"/>
      <c r="L221" s="23"/>
      <c r="M221" s="23"/>
      <c r="N221" s="31"/>
      <c r="O221" s="23"/>
      <c r="P221" s="23"/>
      <c r="Q221" s="54"/>
      <c r="R221" s="31"/>
      <c r="S221" s="23"/>
      <c r="T221" s="23"/>
      <c r="U221" s="31"/>
      <c r="V221" s="23"/>
      <c r="W221" s="23"/>
    </row>
    <row r="222" spans="1:23" x14ac:dyDescent="0.25">
      <c r="A222" s="82"/>
      <c r="B222" s="82"/>
      <c r="C222"/>
      <c r="D222"/>
      <c r="E222" s="23"/>
      <c r="F222"/>
      <c r="G222"/>
      <c r="H222" s="59"/>
      <c r="I222" s="23"/>
      <c r="J222" s="31"/>
      <c r="K222" s="23"/>
      <c r="L222" s="23"/>
      <c r="M222" s="23"/>
      <c r="N222" s="31"/>
      <c r="O222" s="23"/>
      <c r="P222" s="23"/>
      <c r="Q222" s="54"/>
      <c r="R222" s="31"/>
      <c r="S222" s="23"/>
      <c r="T222" s="23"/>
      <c r="U222" s="31"/>
      <c r="V222" s="23"/>
      <c r="W222" s="23"/>
    </row>
    <row r="223" spans="1:23" x14ac:dyDescent="0.25">
      <c r="A223" s="82"/>
      <c r="B223" s="82"/>
      <c r="C223"/>
      <c r="D223"/>
      <c r="E223" s="23"/>
      <c r="F223"/>
      <c r="G223"/>
      <c r="H223" s="59"/>
      <c r="I223" s="23"/>
      <c r="J223" s="31"/>
      <c r="K223" s="23"/>
      <c r="L223" s="23"/>
      <c r="M223" s="23"/>
      <c r="N223" s="31"/>
      <c r="O223" s="23"/>
      <c r="P223" s="23"/>
      <c r="Q223" s="54"/>
      <c r="R223" s="31"/>
      <c r="S223" s="23"/>
      <c r="T223" s="23"/>
      <c r="U223" s="31"/>
      <c r="V223" s="23"/>
      <c r="W223" s="23"/>
    </row>
    <row r="224" spans="1:23" x14ac:dyDescent="0.25">
      <c r="A224" s="82"/>
      <c r="B224" s="82"/>
      <c r="C224"/>
      <c r="D224"/>
      <c r="E224" s="23"/>
      <c r="F224"/>
      <c r="G224"/>
      <c r="H224" s="59"/>
      <c r="I224" s="23"/>
      <c r="J224" s="31"/>
      <c r="K224" s="23"/>
      <c r="L224" s="23"/>
      <c r="M224" s="23"/>
      <c r="N224" s="31"/>
      <c r="O224" s="23"/>
      <c r="P224" s="23"/>
      <c r="Q224" s="54"/>
      <c r="R224" s="31"/>
      <c r="S224" s="23"/>
      <c r="T224" s="23"/>
      <c r="U224" s="31"/>
      <c r="V224" s="23"/>
      <c r="W224" s="23"/>
    </row>
    <row r="225" spans="1:23" x14ac:dyDescent="0.25">
      <c r="A225" s="82"/>
      <c r="B225" s="82"/>
      <c r="C225"/>
      <c r="D225"/>
      <c r="E225" s="23"/>
      <c r="F225"/>
      <c r="G225"/>
      <c r="H225" s="59"/>
      <c r="I225" s="23"/>
      <c r="J225" s="31"/>
      <c r="K225" s="23"/>
      <c r="L225" s="23"/>
      <c r="M225" s="23"/>
      <c r="N225" s="31"/>
      <c r="O225" s="23"/>
      <c r="P225" s="23"/>
      <c r="Q225" s="54"/>
      <c r="R225" s="31"/>
      <c r="S225" s="23"/>
      <c r="T225" s="23"/>
      <c r="U225" s="31"/>
      <c r="V225" s="23"/>
      <c r="W225" s="23"/>
    </row>
    <row r="226" spans="1:23" x14ac:dyDescent="0.25">
      <c r="A226" s="82"/>
      <c r="B226" s="82"/>
      <c r="C226"/>
      <c r="D226"/>
      <c r="E226" s="23"/>
      <c r="F226"/>
      <c r="G226"/>
      <c r="H226" s="59"/>
      <c r="I226" s="23"/>
      <c r="J226" s="31"/>
      <c r="K226" s="23"/>
      <c r="L226" s="23"/>
      <c r="M226" s="23"/>
      <c r="N226" s="31"/>
      <c r="O226" s="23"/>
      <c r="P226" s="23"/>
      <c r="Q226" s="54"/>
      <c r="R226" s="31"/>
      <c r="S226" s="23"/>
      <c r="T226" s="23"/>
      <c r="U226" s="31"/>
      <c r="V226" s="23"/>
      <c r="W226" s="23"/>
    </row>
    <row r="227" spans="1:23" x14ac:dyDescent="0.25">
      <c r="A227" s="82"/>
      <c r="B227" s="82"/>
      <c r="C227"/>
      <c r="D227"/>
      <c r="E227" s="23"/>
      <c r="F227"/>
      <c r="G227"/>
      <c r="H227" s="59"/>
      <c r="I227" s="23"/>
      <c r="J227" s="31"/>
      <c r="K227" s="23"/>
      <c r="L227" s="23"/>
      <c r="M227" s="23"/>
      <c r="N227" s="31"/>
      <c r="O227" s="23"/>
      <c r="P227" s="23"/>
      <c r="Q227" s="54"/>
      <c r="R227" s="31"/>
      <c r="S227" s="23"/>
      <c r="T227" s="23"/>
      <c r="U227" s="31"/>
      <c r="V227" s="23"/>
      <c r="W227" s="23"/>
    </row>
    <row r="228" spans="1:23" x14ac:dyDescent="0.25">
      <c r="A228" s="82"/>
      <c r="B228" s="82"/>
      <c r="C228"/>
      <c r="D228"/>
      <c r="E228" s="23"/>
      <c r="F228"/>
      <c r="G228"/>
      <c r="H228" s="59"/>
      <c r="I228" s="23"/>
      <c r="J228" s="31"/>
      <c r="K228" s="23"/>
      <c r="L228" s="23"/>
      <c r="M228" s="23"/>
      <c r="N228" s="31"/>
      <c r="O228" s="23"/>
      <c r="P228" s="23"/>
      <c r="Q228" s="54"/>
      <c r="R228" s="31"/>
      <c r="S228" s="23"/>
      <c r="T228" s="23"/>
      <c r="U228" s="31"/>
      <c r="V228" s="23"/>
      <c r="W228" s="23"/>
    </row>
    <row r="229" spans="1:23" x14ac:dyDescent="0.25">
      <c r="A229" s="82"/>
      <c r="B229" s="82"/>
      <c r="C229"/>
      <c r="D229"/>
      <c r="E229" s="23"/>
      <c r="F229"/>
      <c r="G229"/>
      <c r="H229" s="59"/>
      <c r="I229" s="23"/>
      <c r="J229" s="31"/>
      <c r="K229" s="23"/>
      <c r="L229" s="23"/>
      <c r="M229" s="23"/>
      <c r="N229" s="31"/>
      <c r="O229" s="23"/>
      <c r="P229" s="23"/>
      <c r="Q229" s="54"/>
      <c r="R229" s="31"/>
      <c r="S229" s="23"/>
      <c r="T229" s="23"/>
      <c r="U229" s="31"/>
      <c r="V229" s="23"/>
      <c r="W229" s="23"/>
    </row>
    <row r="230" spans="1:23" x14ac:dyDescent="0.25">
      <c r="A230" s="82"/>
      <c r="B230" s="82"/>
      <c r="C230"/>
      <c r="D230"/>
      <c r="E230" s="23"/>
      <c r="F230"/>
      <c r="G230"/>
      <c r="H230" s="59"/>
      <c r="I230" s="23"/>
      <c r="J230" s="31"/>
      <c r="K230" s="23"/>
      <c r="L230" s="23"/>
      <c r="M230" s="23"/>
      <c r="N230" s="31"/>
      <c r="O230" s="23"/>
      <c r="P230" s="23"/>
      <c r="Q230" s="54"/>
      <c r="R230" s="31"/>
      <c r="S230" s="23"/>
      <c r="T230" s="23"/>
      <c r="U230" s="31"/>
      <c r="V230" s="23"/>
      <c r="W230" s="23"/>
    </row>
    <row r="231" spans="1:23" x14ac:dyDescent="0.25">
      <c r="A231" s="82"/>
      <c r="B231" s="82"/>
      <c r="C231"/>
      <c r="D231"/>
      <c r="E231" s="23"/>
      <c r="F231"/>
      <c r="G231"/>
      <c r="H231" s="59"/>
      <c r="I231" s="23"/>
      <c r="J231" s="31"/>
      <c r="K231" s="23"/>
      <c r="L231" s="23"/>
      <c r="M231" s="23"/>
      <c r="N231" s="31"/>
      <c r="O231" s="23"/>
      <c r="P231" s="23"/>
      <c r="Q231" s="54"/>
      <c r="R231" s="31"/>
      <c r="S231" s="23"/>
      <c r="T231" s="23"/>
      <c r="U231" s="31"/>
      <c r="V231" s="23"/>
      <c r="W231" s="23"/>
    </row>
    <row r="232" spans="1:23" x14ac:dyDescent="0.25">
      <c r="A232" s="82"/>
      <c r="B232" s="82"/>
      <c r="C232"/>
      <c r="D232"/>
      <c r="E232" s="23"/>
      <c r="F232"/>
      <c r="G232"/>
      <c r="H232" s="59"/>
      <c r="I232" s="23"/>
      <c r="J232" s="31"/>
      <c r="K232" s="23"/>
      <c r="L232" s="23"/>
      <c r="M232" s="23"/>
      <c r="N232" s="31"/>
      <c r="O232" s="23"/>
      <c r="P232" s="23"/>
      <c r="Q232" s="54"/>
      <c r="R232" s="31"/>
      <c r="S232" s="23"/>
      <c r="T232" s="23"/>
      <c r="U232" s="31"/>
      <c r="V232" s="23"/>
      <c r="W232" s="23"/>
    </row>
    <row r="233" spans="1:23" x14ac:dyDescent="0.25">
      <c r="A233" s="82"/>
      <c r="B233" s="82"/>
      <c r="C233"/>
      <c r="D233"/>
      <c r="E233" s="23"/>
      <c r="F233"/>
      <c r="G233"/>
      <c r="H233" s="59"/>
      <c r="I233" s="23"/>
      <c r="J233" s="31"/>
      <c r="K233" s="23"/>
      <c r="L233" s="23"/>
      <c r="M233" s="23"/>
      <c r="N233" s="31"/>
      <c r="O233" s="23"/>
      <c r="P233" s="23"/>
      <c r="Q233" s="54"/>
      <c r="R233" s="31"/>
      <c r="S233" s="23"/>
      <c r="T233" s="23"/>
      <c r="U233" s="31"/>
      <c r="V233" s="23"/>
      <c r="W233" s="23"/>
    </row>
    <row r="234" spans="1:23" x14ac:dyDescent="0.25">
      <c r="A234" s="82"/>
      <c r="B234" s="82"/>
      <c r="C234"/>
      <c r="D234"/>
      <c r="E234" s="23"/>
      <c r="F234"/>
      <c r="G234"/>
      <c r="H234" s="59"/>
      <c r="I234" s="23"/>
      <c r="J234" s="31"/>
      <c r="K234" s="23"/>
      <c r="L234" s="23"/>
      <c r="M234" s="23"/>
      <c r="N234" s="31"/>
      <c r="O234" s="23"/>
      <c r="P234" s="23"/>
      <c r="Q234" s="54"/>
      <c r="R234" s="31"/>
      <c r="S234" s="23"/>
      <c r="T234" s="23"/>
      <c r="U234" s="31"/>
      <c r="V234" s="23"/>
      <c r="W234" s="23"/>
    </row>
    <row r="235" spans="1:23" x14ac:dyDescent="0.25">
      <c r="A235" s="82"/>
      <c r="B235" s="82"/>
      <c r="C235"/>
      <c r="D235"/>
      <c r="E235" s="23"/>
      <c r="F235"/>
      <c r="G235"/>
      <c r="H235" s="59"/>
      <c r="I235" s="23"/>
      <c r="J235" s="31"/>
      <c r="K235" s="23"/>
      <c r="L235" s="23"/>
      <c r="M235" s="23"/>
      <c r="N235" s="31"/>
      <c r="O235" s="23"/>
      <c r="P235" s="23"/>
      <c r="Q235" s="54"/>
      <c r="R235" s="31"/>
      <c r="S235" s="23"/>
      <c r="T235" s="23"/>
      <c r="U235" s="31"/>
      <c r="V235" s="23"/>
      <c r="W235" s="23"/>
    </row>
    <row r="236" spans="1:23" x14ac:dyDescent="0.25">
      <c r="A236" s="82"/>
      <c r="B236" s="82"/>
      <c r="C236"/>
      <c r="D236"/>
      <c r="E236" s="23"/>
      <c r="F236"/>
      <c r="G236"/>
      <c r="H236" s="59"/>
      <c r="I236" s="23"/>
      <c r="J236" s="31"/>
      <c r="K236" s="23"/>
      <c r="L236" s="23"/>
      <c r="M236" s="23"/>
      <c r="N236" s="31"/>
      <c r="O236" s="23"/>
      <c r="P236" s="23"/>
      <c r="Q236" s="54"/>
      <c r="R236" s="31"/>
      <c r="S236" s="23"/>
      <c r="T236" s="23"/>
      <c r="U236" s="31"/>
      <c r="V236" s="23"/>
      <c r="W236" s="23"/>
    </row>
    <row r="237" spans="1:23" x14ac:dyDescent="0.25">
      <c r="A237" s="82"/>
      <c r="B237" s="82"/>
      <c r="C237"/>
      <c r="D237"/>
      <c r="E237" s="23"/>
      <c r="F237"/>
      <c r="G237"/>
      <c r="H237" s="59"/>
      <c r="I237" s="23"/>
      <c r="J237" s="31"/>
      <c r="K237" s="23"/>
      <c r="L237" s="23"/>
      <c r="M237" s="23"/>
      <c r="N237" s="31"/>
      <c r="O237" s="23"/>
      <c r="P237" s="23"/>
      <c r="Q237" s="54"/>
      <c r="R237" s="31"/>
      <c r="S237" s="23"/>
      <c r="T237" s="23"/>
      <c r="U237" s="31"/>
      <c r="V237" s="23"/>
      <c r="W237" s="23"/>
    </row>
    <row r="238" spans="1:23" x14ac:dyDescent="0.25">
      <c r="A238" s="82"/>
      <c r="B238" s="82"/>
      <c r="C238"/>
      <c r="D238"/>
      <c r="E238" s="23"/>
      <c r="F238"/>
      <c r="G238"/>
      <c r="H238" s="59"/>
      <c r="I238" s="23"/>
      <c r="J238" s="31"/>
      <c r="K238" s="23"/>
      <c r="L238" s="23"/>
      <c r="M238" s="23"/>
      <c r="N238" s="31"/>
      <c r="O238" s="23"/>
      <c r="P238" s="23"/>
      <c r="Q238" s="54"/>
      <c r="R238" s="31"/>
      <c r="S238" s="23"/>
      <c r="T238" s="23"/>
      <c r="U238" s="31"/>
      <c r="V238" s="23"/>
      <c r="W238" s="23"/>
    </row>
    <row r="239" spans="1:23" x14ac:dyDescent="0.25">
      <c r="A239" s="82"/>
      <c r="B239" s="82"/>
      <c r="C239"/>
      <c r="D239"/>
      <c r="E239" s="23"/>
      <c r="F239"/>
      <c r="G239"/>
      <c r="H239" s="59"/>
      <c r="I239" s="23"/>
      <c r="J239" s="31"/>
      <c r="K239" s="23"/>
      <c r="L239" s="23"/>
      <c r="M239" s="23"/>
      <c r="N239" s="31"/>
      <c r="O239" s="23"/>
      <c r="P239" s="23"/>
      <c r="Q239" s="54"/>
      <c r="R239" s="31"/>
      <c r="S239" s="23"/>
      <c r="T239" s="23"/>
      <c r="U239" s="31"/>
      <c r="V239" s="23"/>
      <c r="W239" s="23"/>
    </row>
    <row r="240" spans="1:23" x14ac:dyDescent="0.25">
      <c r="A240" s="82"/>
      <c r="B240" s="82"/>
      <c r="C240"/>
      <c r="D240"/>
      <c r="E240" s="23"/>
      <c r="F240"/>
      <c r="G240"/>
      <c r="H240" s="59"/>
      <c r="I240" s="23"/>
      <c r="J240" s="31"/>
      <c r="K240" s="23"/>
      <c r="L240" s="23"/>
      <c r="M240" s="23"/>
      <c r="N240" s="31"/>
      <c r="O240" s="23"/>
      <c r="P240" s="23"/>
      <c r="Q240" s="54"/>
      <c r="R240" s="31"/>
      <c r="S240" s="23"/>
      <c r="T240" s="23"/>
      <c r="U240" s="31"/>
      <c r="V240" s="23"/>
      <c r="W240" s="23"/>
    </row>
    <row r="241" spans="1:23" x14ac:dyDescent="0.25">
      <c r="A241" s="82"/>
      <c r="B241" s="82"/>
      <c r="C241"/>
      <c r="D241"/>
      <c r="E241" s="23"/>
      <c r="F241"/>
      <c r="G241"/>
      <c r="H241" s="59"/>
      <c r="I241" s="23"/>
      <c r="J241" s="31"/>
      <c r="K241" s="23"/>
      <c r="L241" s="23"/>
      <c r="M241" s="23"/>
      <c r="N241" s="31"/>
      <c r="O241" s="23"/>
      <c r="P241" s="23"/>
      <c r="Q241" s="54"/>
      <c r="R241" s="31"/>
      <c r="S241" s="23"/>
      <c r="T241" s="23"/>
      <c r="U241" s="31"/>
      <c r="V241" s="23"/>
      <c r="W241" s="23"/>
    </row>
    <row r="242" spans="1:23" x14ac:dyDescent="0.25">
      <c r="A242" s="82"/>
      <c r="B242" s="82"/>
      <c r="C242"/>
      <c r="D242"/>
      <c r="E242" s="23"/>
      <c r="F242"/>
      <c r="G242"/>
      <c r="H242" s="59"/>
      <c r="I242" s="23"/>
      <c r="J242" s="31"/>
      <c r="K242" s="23"/>
      <c r="L242" s="23"/>
      <c r="M242" s="23"/>
      <c r="N242" s="31"/>
      <c r="O242" s="23"/>
      <c r="P242" s="23"/>
      <c r="Q242" s="54"/>
      <c r="R242" s="31"/>
      <c r="S242" s="23"/>
      <c r="T242" s="23"/>
      <c r="U242" s="31"/>
      <c r="V242" s="23"/>
      <c r="W242" s="23"/>
    </row>
    <row r="243" spans="1:23" x14ac:dyDescent="0.25">
      <c r="A243" s="82"/>
      <c r="B243" s="82"/>
      <c r="C243"/>
      <c r="D243"/>
      <c r="E243" s="23"/>
      <c r="F243"/>
      <c r="G243"/>
      <c r="H243" s="59"/>
      <c r="I243" s="23"/>
      <c r="J243" s="31"/>
      <c r="K243" s="23"/>
      <c r="L243" s="23"/>
      <c r="M243" s="23"/>
      <c r="N243" s="31"/>
      <c r="O243" s="23"/>
      <c r="P243" s="23"/>
      <c r="Q243" s="54"/>
      <c r="R243" s="31"/>
      <c r="S243" s="23"/>
      <c r="T243" s="23"/>
      <c r="U243" s="31"/>
      <c r="V243" s="23"/>
      <c r="W243" s="23"/>
    </row>
    <row r="244" spans="1:23" x14ac:dyDescent="0.25">
      <c r="A244" s="82"/>
      <c r="B244" s="82"/>
      <c r="C244"/>
      <c r="D244"/>
      <c r="E244" s="23"/>
      <c r="F244"/>
      <c r="G244"/>
      <c r="H244" s="59"/>
      <c r="I244" s="23"/>
      <c r="J244" s="31"/>
      <c r="K244" s="23"/>
      <c r="L244" s="23"/>
      <c r="M244" s="23"/>
      <c r="N244" s="31"/>
      <c r="O244" s="23"/>
      <c r="P244" s="23"/>
      <c r="Q244" s="54"/>
      <c r="R244" s="31"/>
      <c r="S244" s="23"/>
      <c r="T244" s="23"/>
      <c r="U244" s="31"/>
      <c r="V244" s="23"/>
      <c r="W244" s="23"/>
    </row>
    <row r="245" spans="1:23" x14ac:dyDescent="0.25">
      <c r="A245" s="82"/>
      <c r="B245" s="82"/>
      <c r="C245"/>
      <c r="D245"/>
      <c r="E245" s="23"/>
      <c r="F245"/>
      <c r="G245"/>
      <c r="H245" s="59"/>
      <c r="I245" s="23"/>
      <c r="J245" s="31"/>
      <c r="K245" s="23"/>
      <c r="L245" s="23"/>
      <c r="M245" s="23"/>
      <c r="N245" s="31"/>
      <c r="O245" s="23"/>
      <c r="P245" s="23"/>
      <c r="Q245" s="54"/>
      <c r="R245" s="31"/>
      <c r="S245" s="23"/>
      <c r="T245" s="23"/>
      <c r="U245" s="31"/>
      <c r="V245" s="23"/>
      <c r="W245" s="23"/>
    </row>
    <row r="246" spans="1:23" x14ac:dyDescent="0.25">
      <c r="A246" s="82"/>
      <c r="B246" s="82"/>
      <c r="C246"/>
      <c r="D246"/>
      <c r="E246" s="23"/>
      <c r="F246"/>
      <c r="G246"/>
      <c r="H246" s="59"/>
      <c r="I246" s="23"/>
      <c r="J246" s="31"/>
      <c r="K246" s="23"/>
      <c r="L246" s="23"/>
      <c r="M246" s="23"/>
      <c r="N246" s="31"/>
      <c r="O246" s="23"/>
      <c r="P246" s="23"/>
      <c r="Q246" s="54"/>
      <c r="R246" s="31"/>
      <c r="S246" s="23"/>
      <c r="T246" s="23"/>
      <c r="U246" s="31"/>
      <c r="V246" s="23"/>
      <c r="W246" s="23"/>
    </row>
    <row r="247" spans="1:23" x14ac:dyDescent="0.25">
      <c r="A247" s="82"/>
      <c r="B247" s="82"/>
      <c r="C247"/>
      <c r="D247"/>
      <c r="E247" s="23"/>
      <c r="F247"/>
      <c r="G247"/>
      <c r="H247" s="59"/>
      <c r="I247" s="23"/>
      <c r="J247" s="31"/>
      <c r="K247" s="23"/>
      <c r="L247" s="23"/>
      <c r="M247" s="23"/>
      <c r="N247" s="31"/>
      <c r="O247" s="23"/>
      <c r="P247" s="23"/>
      <c r="Q247" s="54"/>
      <c r="R247" s="31"/>
      <c r="S247" s="23"/>
      <c r="T247" s="23"/>
      <c r="U247" s="31"/>
      <c r="V247" s="23"/>
      <c r="W247" s="23"/>
    </row>
    <row r="248" spans="1:23" x14ac:dyDescent="0.25">
      <c r="A248" s="82"/>
      <c r="B248" s="82"/>
      <c r="C248"/>
      <c r="D248"/>
      <c r="E248" s="23"/>
      <c r="F248"/>
      <c r="G248"/>
      <c r="H248" s="59"/>
      <c r="I248" s="23"/>
      <c r="J248" s="31"/>
      <c r="K248" s="23"/>
      <c r="L248" s="23"/>
      <c r="M248" s="23"/>
      <c r="N248" s="31"/>
      <c r="O248" s="23"/>
      <c r="P248" s="23"/>
      <c r="Q248" s="54"/>
      <c r="R248" s="31"/>
      <c r="S248" s="23"/>
      <c r="T248" s="23"/>
      <c r="U248" s="31"/>
      <c r="V248" s="23"/>
      <c r="W248" s="23"/>
    </row>
    <row r="249" spans="1:23" x14ac:dyDescent="0.25">
      <c r="A249" s="82"/>
      <c r="B249" s="82"/>
      <c r="C249"/>
      <c r="D249"/>
      <c r="E249" s="23"/>
      <c r="F249"/>
      <c r="G249"/>
      <c r="H249" s="59"/>
      <c r="I249" s="23"/>
      <c r="J249" s="31"/>
      <c r="K249" s="23"/>
      <c r="L249" s="23"/>
      <c r="M249" s="23"/>
      <c r="N249" s="31"/>
      <c r="O249" s="23"/>
      <c r="P249" s="23"/>
      <c r="Q249" s="54"/>
      <c r="R249" s="31"/>
      <c r="S249" s="23"/>
      <c r="T249" s="23"/>
      <c r="U249" s="31"/>
      <c r="V249" s="23"/>
      <c r="W249" s="23"/>
    </row>
    <row r="250" spans="1:23" x14ac:dyDescent="0.25">
      <c r="A250" s="82"/>
      <c r="B250" s="82"/>
      <c r="C250"/>
      <c r="D250"/>
      <c r="E250" s="23"/>
      <c r="F250"/>
      <c r="G250"/>
      <c r="H250" s="59"/>
      <c r="I250" s="23"/>
      <c r="J250" s="31"/>
      <c r="K250" s="23"/>
      <c r="L250" s="23"/>
      <c r="M250" s="23"/>
      <c r="N250" s="31"/>
      <c r="O250" s="23"/>
      <c r="P250" s="23"/>
      <c r="Q250" s="54"/>
      <c r="R250" s="31"/>
      <c r="S250" s="23"/>
      <c r="T250" s="23"/>
      <c r="U250" s="31"/>
      <c r="V250" s="23"/>
      <c r="W250" s="23"/>
    </row>
    <row r="251" spans="1:23" x14ac:dyDescent="0.25">
      <c r="A251" s="82"/>
      <c r="B251" s="82"/>
      <c r="C251"/>
      <c r="D251"/>
      <c r="E251" s="23"/>
      <c r="F251"/>
      <c r="G251"/>
      <c r="H251" s="59"/>
      <c r="I251" s="23"/>
      <c r="J251" s="31"/>
      <c r="K251" s="23"/>
      <c r="L251" s="23"/>
      <c r="M251" s="23"/>
      <c r="N251" s="31"/>
      <c r="O251" s="23"/>
      <c r="P251" s="23"/>
      <c r="Q251" s="54"/>
      <c r="R251" s="31"/>
      <c r="S251" s="23"/>
      <c r="T251" s="23"/>
      <c r="U251" s="31"/>
      <c r="V251" s="23"/>
      <c r="W251" s="23"/>
    </row>
    <row r="252" spans="1:23" x14ac:dyDescent="0.25">
      <c r="A252" s="82"/>
      <c r="B252" s="82"/>
      <c r="C252"/>
      <c r="D252"/>
      <c r="E252" s="23"/>
      <c r="F252"/>
      <c r="G252"/>
      <c r="H252" s="59"/>
      <c r="I252" s="23"/>
      <c r="J252" s="31"/>
      <c r="K252" s="23"/>
      <c r="L252" s="23"/>
      <c r="M252" s="23"/>
      <c r="N252" s="31"/>
      <c r="O252" s="23"/>
      <c r="P252" s="23"/>
      <c r="Q252" s="54"/>
      <c r="R252" s="31"/>
      <c r="S252" s="23"/>
      <c r="T252" s="23"/>
      <c r="U252" s="31"/>
      <c r="V252" s="23"/>
      <c r="W252" s="23"/>
    </row>
    <row r="253" spans="1:23" x14ac:dyDescent="0.25">
      <c r="A253" s="82"/>
      <c r="B253" s="82"/>
      <c r="C253"/>
      <c r="D253"/>
      <c r="E253" s="23"/>
      <c r="F253"/>
      <c r="G253"/>
      <c r="H253" s="59"/>
      <c r="I253" s="23"/>
      <c r="J253" s="31"/>
      <c r="K253" s="23"/>
      <c r="L253" s="23"/>
      <c r="M253" s="23"/>
      <c r="N253" s="31"/>
      <c r="O253" s="23"/>
      <c r="P253" s="23"/>
      <c r="Q253" s="54"/>
      <c r="R253" s="31"/>
      <c r="S253" s="23"/>
      <c r="T253" s="23"/>
      <c r="U253" s="31"/>
      <c r="V253" s="23"/>
      <c r="W253" s="23"/>
    </row>
    <row r="254" spans="1:23" x14ac:dyDescent="0.25">
      <c r="A254" s="82"/>
      <c r="B254" s="82"/>
      <c r="C254"/>
      <c r="D254"/>
      <c r="E254" s="23"/>
      <c r="F254"/>
      <c r="G254"/>
      <c r="H254" s="59"/>
      <c r="I254" s="23"/>
      <c r="J254" s="31"/>
      <c r="K254" s="23"/>
      <c r="L254" s="23"/>
      <c r="M254" s="23"/>
      <c r="N254" s="31"/>
      <c r="O254" s="23"/>
      <c r="P254" s="23"/>
      <c r="Q254" s="54"/>
      <c r="R254" s="31"/>
      <c r="S254" s="23"/>
      <c r="T254" s="23"/>
      <c r="U254" s="31"/>
      <c r="V254" s="23"/>
      <c r="W254" s="23"/>
    </row>
    <row r="255" spans="1:23" x14ac:dyDescent="0.25">
      <c r="A255" s="82"/>
      <c r="B255" s="82"/>
      <c r="C255"/>
      <c r="D255"/>
      <c r="E255" s="23"/>
      <c r="F255"/>
      <c r="G255"/>
      <c r="H255" s="59"/>
      <c r="I255" s="23"/>
      <c r="J255" s="31"/>
      <c r="K255" s="23"/>
      <c r="L255" s="23"/>
      <c r="M255" s="23"/>
      <c r="N255" s="31"/>
      <c r="O255" s="23"/>
      <c r="P255" s="23"/>
      <c r="Q255" s="54"/>
      <c r="R255" s="31"/>
      <c r="S255" s="23"/>
      <c r="T255" s="23"/>
      <c r="U255" s="31"/>
      <c r="V255" s="23"/>
      <c r="W255" s="23"/>
    </row>
    <row r="256" spans="1:23" x14ac:dyDescent="0.25">
      <c r="A256" s="82"/>
      <c r="B256" s="82"/>
      <c r="C256"/>
      <c r="D256"/>
      <c r="E256" s="23"/>
      <c r="F256"/>
      <c r="G256"/>
      <c r="H256" s="59"/>
      <c r="I256" s="23"/>
      <c r="J256" s="31"/>
      <c r="K256" s="23"/>
      <c r="L256" s="23"/>
      <c r="M256" s="23"/>
      <c r="N256" s="31"/>
      <c r="O256" s="23"/>
      <c r="P256" s="23"/>
      <c r="Q256" s="54"/>
      <c r="R256" s="31"/>
      <c r="S256" s="23"/>
      <c r="T256" s="23"/>
      <c r="U256" s="31"/>
      <c r="V256" s="23"/>
      <c r="W256" s="23"/>
    </row>
    <row r="257" spans="1:23" x14ac:dyDescent="0.25">
      <c r="A257" s="82"/>
      <c r="B257" s="82"/>
      <c r="C257"/>
      <c r="D257"/>
      <c r="E257" s="23"/>
      <c r="F257"/>
      <c r="G257"/>
      <c r="H257" s="59"/>
      <c r="I257" s="23"/>
      <c r="J257" s="31"/>
      <c r="K257" s="23"/>
      <c r="L257" s="23"/>
      <c r="M257" s="23"/>
      <c r="N257" s="31"/>
      <c r="O257" s="23"/>
      <c r="P257" s="23"/>
      <c r="Q257" s="54"/>
      <c r="R257" s="31"/>
      <c r="S257" s="23"/>
      <c r="T257" s="23"/>
      <c r="U257" s="31"/>
      <c r="V257" s="23"/>
      <c r="W257" s="23"/>
    </row>
    <row r="258" spans="1:23" x14ac:dyDescent="0.25">
      <c r="A258" s="82"/>
      <c r="B258" s="82"/>
      <c r="C258"/>
      <c r="D258"/>
      <c r="E258" s="23"/>
      <c r="F258"/>
      <c r="G258"/>
      <c r="H258" s="59"/>
      <c r="I258" s="23"/>
      <c r="J258" s="31"/>
      <c r="K258" s="23"/>
      <c r="L258" s="23"/>
      <c r="M258" s="23"/>
      <c r="N258" s="31"/>
      <c r="O258" s="23"/>
      <c r="P258" s="23"/>
      <c r="Q258" s="54"/>
      <c r="R258" s="31"/>
      <c r="S258" s="23"/>
      <c r="T258" s="23"/>
      <c r="U258" s="31"/>
      <c r="V258" s="23"/>
      <c r="W258" s="23"/>
    </row>
    <row r="259" spans="1:23" x14ac:dyDescent="0.25">
      <c r="A259" s="82"/>
      <c r="B259" s="82"/>
      <c r="C259"/>
      <c r="D259"/>
      <c r="E259" s="23"/>
      <c r="F259"/>
      <c r="G259"/>
      <c r="H259" s="59"/>
      <c r="I259" s="23"/>
      <c r="J259" s="31"/>
      <c r="K259" s="23"/>
      <c r="L259" s="23"/>
      <c r="M259" s="23"/>
      <c r="N259" s="31"/>
      <c r="O259" s="23"/>
      <c r="P259" s="23"/>
      <c r="Q259" s="54"/>
      <c r="R259" s="31"/>
      <c r="S259" s="23"/>
      <c r="T259" s="23"/>
      <c r="U259" s="31"/>
      <c r="V259" s="23"/>
      <c r="W259" s="23"/>
    </row>
    <row r="260" spans="1:23" x14ac:dyDescent="0.25">
      <c r="A260" s="82"/>
      <c r="B260" s="82"/>
      <c r="C260"/>
      <c r="D260"/>
      <c r="E260" s="23"/>
      <c r="F260"/>
      <c r="G260"/>
      <c r="H260" s="59"/>
      <c r="I260" s="23"/>
      <c r="J260" s="31"/>
      <c r="K260" s="23"/>
      <c r="L260" s="23"/>
      <c r="M260" s="23"/>
      <c r="N260" s="31"/>
      <c r="O260" s="23"/>
      <c r="P260" s="23"/>
      <c r="Q260" s="54"/>
      <c r="R260" s="31"/>
      <c r="S260" s="23"/>
      <c r="T260" s="23"/>
      <c r="U260" s="31"/>
      <c r="V260" s="23"/>
      <c r="W260" s="23"/>
    </row>
    <row r="261" spans="1:23" x14ac:dyDescent="0.25">
      <c r="A261" s="82"/>
      <c r="B261" s="82"/>
      <c r="C261"/>
      <c r="D261"/>
      <c r="E261" s="23"/>
      <c r="F261"/>
      <c r="G261"/>
      <c r="H261" s="59"/>
      <c r="I261" s="23"/>
      <c r="J261" s="31"/>
      <c r="K261" s="23"/>
      <c r="L261" s="23"/>
      <c r="M261" s="23"/>
      <c r="N261" s="31"/>
      <c r="O261" s="23"/>
      <c r="P261" s="23"/>
      <c r="Q261" s="54"/>
      <c r="R261" s="31"/>
      <c r="S261" s="23"/>
      <c r="T261" s="23"/>
      <c r="U261" s="31"/>
      <c r="V261" s="23"/>
      <c r="W261" s="23"/>
    </row>
    <row r="262" spans="1:23" x14ac:dyDescent="0.25">
      <c r="A262" s="82"/>
      <c r="B262" s="82"/>
      <c r="C262"/>
      <c r="D262"/>
      <c r="E262" s="23"/>
      <c r="F262"/>
      <c r="G262"/>
      <c r="H262" s="59"/>
      <c r="I262" s="23"/>
      <c r="J262" s="31"/>
      <c r="K262" s="23"/>
      <c r="L262" s="23"/>
      <c r="M262" s="23"/>
      <c r="N262" s="31"/>
      <c r="O262" s="23"/>
      <c r="P262" s="23"/>
      <c r="Q262" s="54"/>
      <c r="R262" s="31"/>
      <c r="S262" s="23"/>
      <c r="T262" s="23"/>
      <c r="U262" s="31"/>
      <c r="V262" s="23"/>
      <c r="W262" s="23"/>
    </row>
    <row r="263" spans="1:23" x14ac:dyDescent="0.25">
      <c r="A263" s="82"/>
      <c r="B263" s="82"/>
      <c r="C263"/>
      <c r="D263"/>
      <c r="E263" s="23"/>
      <c r="F263"/>
      <c r="G263"/>
      <c r="H263" s="59"/>
      <c r="I263" s="23"/>
      <c r="J263" s="31"/>
      <c r="K263" s="23"/>
      <c r="L263" s="23"/>
      <c r="M263" s="23"/>
      <c r="N263" s="31"/>
      <c r="O263" s="23"/>
      <c r="P263" s="23"/>
      <c r="Q263" s="54"/>
      <c r="R263" s="31"/>
      <c r="S263" s="23"/>
      <c r="T263" s="23"/>
      <c r="U263" s="31"/>
      <c r="V263" s="23"/>
      <c r="W263" s="23"/>
    </row>
    <row r="264" spans="1:23" x14ac:dyDescent="0.25">
      <c r="A264" s="82"/>
      <c r="B264" s="82"/>
      <c r="C264"/>
      <c r="D264"/>
      <c r="E264" s="23"/>
      <c r="F264"/>
      <c r="G264"/>
      <c r="H264" s="59"/>
      <c r="I264" s="23"/>
      <c r="J264" s="31"/>
      <c r="K264" s="23"/>
      <c r="L264" s="23"/>
      <c r="M264" s="23"/>
      <c r="N264" s="31"/>
      <c r="O264" s="23"/>
      <c r="P264" s="23"/>
      <c r="Q264" s="54"/>
      <c r="R264" s="31"/>
      <c r="S264" s="23"/>
      <c r="T264" s="23"/>
      <c r="U264" s="31"/>
      <c r="V264" s="23"/>
      <c r="W264" s="23"/>
    </row>
    <row r="265" spans="1:23" x14ac:dyDescent="0.25">
      <c r="A265" s="82"/>
      <c r="B265" s="82"/>
      <c r="C265"/>
      <c r="D265"/>
      <c r="E265" s="23"/>
      <c r="F265"/>
      <c r="G265"/>
      <c r="H265" s="59"/>
      <c r="I265" s="23"/>
      <c r="J265" s="31"/>
      <c r="K265" s="23"/>
      <c r="L265" s="23"/>
      <c r="M265" s="23"/>
      <c r="N265" s="31"/>
      <c r="O265" s="23"/>
      <c r="P265" s="23"/>
      <c r="Q265" s="54"/>
      <c r="R265" s="31"/>
      <c r="S265" s="23"/>
      <c r="T265" s="23"/>
      <c r="U265" s="31"/>
      <c r="V265" s="23"/>
      <c r="W265" s="23"/>
    </row>
    <row r="266" spans="1:23" x14ac:dyDescent="0.25">
      <c r="A266" s="82"/>
      <c r="B266" s="82"/>
      <c r="C266"/>
      <c r="D266"/>
      <c r="E266" s="23"/>
      <c r="F266"/>
      <c r="G266"/>
      <c r="H266" s="59"/>
      <c r="I266" s="23"/>
      <c r="J266" s="31"/>
      <c r="K266" s="23"/>
      <c r="L266" s="23"/>
      <c r="M266" s="23"/>
      <c r="N266" s="31"/>
      <c r="O266" s="23"/>
      <c r="P266" s="23"/>
      <c r="Q266" s="54"/>
      <c r="R266" s="31"/>
      <c r="S266" s="23"/>
      <c r="T266" s="23"/>
      <c r="U266" s="31"/>
      <c r="V266" s="23"/>
      <c r="W266" s="23"/>
    </row>
    <row r="267" spans="1:23" x14ac:dyDescent="0.25">
      <c r="A267" s="82"/>
      <c r="B267" s="82"/>
      <c r="C267"/>
      <c r="D267"/>
      <c r="E267" s="23"/>
      <c r="F267"/>
      <c r="G267"/>
      <c r="H267" s="59"/>
      <c r="I267" s="23"/>
      <c r="J267" s="31"/>
      <c r="K267" s="23"/>
      <c r="L267" s="23"/>
      <c r="M267" s="23"/>
      <c r="N267" s="31"/>
      <c r="O267" s="23"/>
      <c r="P267" s="23"/>
      <c r="Q267" s="54"/>
      <c r="R267" s="31"/>
      <c r="S267" s="23"/>
      <c r="T267" s="23"/>
      <c r="U267" s="31"/>
      <c r="V267" s="23"/>
      <c r="W267" s="23"/>
    </row>
    <row r="268" spans="1:23" x14ac:dyDescent="0.25">
      <c r="A268" s="82"/>
      <c r="B268" s="82"/>
      <c r="C268"/>
      <c r="D268"/>
      <c r="E268" s="23"/>
      <c r="F268"/>
      <c r="G268"/>
      <c r="H268" s="59"/>
      <c r="I268" s="23"/>
      <c r="J268" s="31"/>
      <c r="K268" s="23"/>
      <c r="L268" s="23"/>
      <c r="M268" s="23"/>
      <c r="N268" s="31"/>
      <c r="O268" s="23"/>
      <c r="P268" s="23"/>
      <c r="Q268" s="54"/>
      <c r="R268" s="31"/>
      <c r="S268" s="23"/>
      <c r="T268" s="23"/>
      <c r="U268" s="31"/>
      <c r="V268" s="23"/>
      <c r="W268" s="23"/>
    </row>
    <row r="269" spans="1:23" x14ac:dyDescent="0.25">
      <c r="A269" s="82"/>
      <c r="B269" s="82"/>
      <c r="C269"/>
      <c r="D269"/>
      <c r="E269" s="23"/>
      <c r="F269"/>
      <c r="G269"/>
      <c r="H269" s="59"/>
      <c r="I269" s="23"/>
      <c r="J269" s="31"/>
      <c r="K269" s="23"/>
      <c r="L269" s="23"/>
      <c r="M269" s="23"/>
      <c r="N269" s="31"/>
      <c r="O269" s="23"/>
      <c r="P269" s="23"/>
      <c r="Q269" s="54"/>
      <c r="R269" s="31"/>
      <c r="S269" s="23"/>
      <c r="T269" s="23"/>
      <c r="U269" s="31"/>
      <c r="V269" s="23"/>
      <c r="W269" s="23"/>
    </row>
    <row r="270" spans="1:23" x14ac:dyDescent="0.25">
      <c r="A270" s="82"/>
      <c r="B270" s="82"/>
      <c r="C270"/>
      <c r="D270"/>
      <c r="E270" s="23"/>
      <c r="F270"/>
      <c r="G270"/>
      <c r="H270" s="59"/>
      <c r="I270" s="23"/>
      <c r="J270" s="31"/>
      <c r="K270" s="23"/>
      <c r="L270" s="23"/>
      <c r="M270" s="23"/>
      <c r="N270" s="31"/>
      <c r="O270" s="23"/>
      <c r="P270" s="23"/>
      <c r="Q270" s="54"/>
      <c r="R270" s="31"/>
      <c r="S270" s="23"/>
      <c r="T270" s="23"/>
      <c r="U270" s="31"/>
      <c r="V270" s="23"/>
      <c r="W270" s="23"/>
    </row>
    <row r="271" spans="1:23" x14ac:dyDescent="0.25">
      <c r="A271" s="82"/>
      <c r="B271" s="82"/>
      <c r="C271"/>
      <c r="D271"/>
      <c r="E271" s="23"/>
      <c r="F271"/>
      <c r="G271"/>
      <c r="H271" s="59"/>
      <c r="I271" s="23"/>
      <c r="J271" s="31"/>
      <c r="K271" s="23"/>
      <c r="L271" s="23"/>
      <c r="M271" s="23"/>
      <c r="N271" s="31"/>
      <c r="O271" s="23"/>
      <c r="P271" s="23"/>
      <c r="Q271" s="54"/>
      <c r="R271" s="31"/>
      <c r="S271" s="23"/>
      <c r="T271" s="23"/>
      <c r="U271" s="31"/>
      <c r="V271" s="23"/>
      <c r="W271" s="23"/>
    </row>
    <row r="272" spans="1:23" x14ac:dyDescent="0.25">
      <c r="A272" s="82"/>
      <c r="B272" s="82"/>
      <c r="C272"/>
      <c r="D272"/>
      <c r="E272" s="23"/>
      <c r="F272"/>
      <c r="G272"/>
      <c r="H272" s="59"/>
      <c r="I272" s="23"/>
      <c r="J272" s="31"/>
      <c r="K272" s="23"/>
      <c r="L272" s="23"/>
      <c r="M272" s="23"/>
      <c r="N272" s="31"/>
      <c r="O272" s="23"/>
      <c r="P272" s="23"/>
      <c r="Q272" s="54"/>
      <c r="R272" s="31"/>
      <c r="S272" s="23"/>
      <c r="T272" s="23"/>
      <c r="U272" s="31"/>
      <c r="V272" s="23"/>
      <c r="W272" s="23"/>
    </row>
    <row r="273" spans="1:23" x14ac:dyDescent="0.25">
      <c r="A273" s="82"/>
      <c r="B273" s="82"/>
      <c r="C273"/>
      <c r="D273"/>
      <c r="E273" s="23"/>
      <c r="F273"/>
      <c r="G273"/>
      <c r="H273" s="59"/>
      <c r="I273" s="23"/>
      <c r="J273" s="31"/>
      <c r="K273" s="23"/>
      <c r="L273" s="23"/>
      <c r="M273" s="23"/>
      <c r="N273" s="31"/>
      <c r="O273" s="23"/>
      <c r="P273" s="23"/>
      <c r="Q273" s="54"/>
      <c r="R273" s="31"/>
      <c r="S273" s="23"/>
      <c r="T273" s="23"/>
      <c r="U273" s="31"/>
      <c r="V273" s="23"/>
      <c r="W273" s="23"/>
    </row>
    <row r="274" spans="1:23" x14ac:dyDescent="0.25">
      <c r="A274" s="82"/>
      <c r="B274" s="82"/>
      <c r="C274"/>
      <c r="D274"/>
      <c r="E274" s="23"/>
      <c r="F274"/>
      <c r="G274"/>
      <c r="H274" s="59"/>
      <c r="I274" s="23"/>
      <c r="J274" s="31"/>
      <c r="K274" s="23"/>
      <c r="L274" s="23"/>
      <c r="M274" s="23"/>
      <c r="N274" s="31"/>
      <c r="O274" s="23"/>
      <c r="P274" s="23"/>
      <c r="Q274" s="54"/>
      <c r="R274" s="31"/>
      <c r="S274" s="23"/>
      <c r="T274" s="23"/>
      <c r="U274" s="31"/>
      <c r="V274" s="23"/>
      <c r="W274" s="23"/>
    </row>
    <row r="275" spans="1:23" x14ac:dyDescent="0.25">
      <c r="A275" s="82"/>
      <c r="B275" s="82"/>
      <c r="C275"/>
      <c r="D275"/>
      <c r="E275" s="23"/>
      <c r="F275"/>
      <c r="G275"/>
      <c r="H275" s="59"/>
      <c r="I275" s="23"/>
      <c r="J275" s="31"/>
      <c r="K275" s="23"/>
      <c r="L275" s="23"/>
      <c r="M275" s="23"/>
      <c r="N275" s="31"/>
      <c r="O275" s="23"/>
      <c r="P275" s="23"/>
      <c r="Q275" s="54"/>
      <c r="R275" s="31"/>
      <c r="S275" s="23"/>
      <c r="T275" s="23"/>
      <c r="U275" s="31"/>
      <c r="V275" s="23"/>
      <c r="W275" s="23"/>
    </row>
    <row r="276" spans="1:23" x14ac:dyDescent="0.25">
      <c r="A276" s="82"/>
      <c r="B276" s="82"/>
      <c r="C276"/>
      <c r="D276"/>
      <c r="E276" s="23"/>
      <c r="F276"/>
      <c r="G276"/>
      <c r="H276" s="59"/>
      <c r="I276" s="23"/>
      <c r="J276" s="31"/>
      <c r="K276" s="23"/>
      <c r="L276" s="23"/>
      <c r="M276" s="23"/>
      <c r="N276" s="31"/>
      <c r="O276" s="23"/>
      <c r="P276" s="23"/>
      <c r="Q276" s="54"/>
      <c r="R276" s="31"/>
      <c r="S276" s="23"/>
      <c r="T276" s="23"/>
      <c r="U276" s="31"/>
      <c r="V276" s="23"/>
      <c r="W276" s="23"/>
    </row>
    <row r="277" spans="1:23" x14ac:dyDescent="0.25">
      <c r="A277" s="82"/>
      <c r="B277" s="82"/>
      <c r="C277"/>
      <c r="D277"/>
      <c r="E277" s="23"/>
      <c r="F277"/>
      <c r="G277"/>
      <c r="H277" s="59"/>
      <c r="I277" s="23"/>
      <c r="J277" s="31"/>
      <c r="K277" s="23"/>
      <c r="L277" s="23"/>
      <c r="M277" s="23"/>
      <c r="N277" s="31"/>
      <c r="O277" s="23"/>
      <c r="P277" s="23"/>
      <c r="Q277" s="54"/>
      <c r="R277" s="31"/>
      <c r="S277" s="23"/>
      <c r="T277" s="23"/>
      <c r="U277" s="31"/>
      <c r="V277" s="23"/>
      <c r="W277" s="23"/>
    </row>
    <row r="278" spans="1:23" x14ac:dyDescent="0.25">
      <c r="A278" s="82"/>
      <c r="B278" s="82"/>
      <c r="C278"/>
      <c r="D278"/>
      <c r="E278" s="23"/>
      <c r="F278"/>
      <c r="G278"/>
      <c r="H278" s="59"/>
      <c r="I278" s="23"/>
      <c r="J278" s="31"/>
      <c r="K278" s="23"/>
      <c r="L278" s="23"/>
      <c r="M278" s="23"/>
      <c r="N278" s="31"/>
      <c r="O278" s="23"/>
      <c r="P278" s="23"/>
      <c r="Q278" s="54"/>
      <c r="R278" s="31"/>
      <c r="S278" s="23"/>
      <c r="T278" s="23"/>
      <c r="U278" s="31"/>
      <c r="V278" s="23"/>
      <c r="W278" s="23"/>
    </row>
    <row r="279" spans="1:23" x14ac:dyDescent="0.25">
      <c r="A279" s="82"/>
      <c r="B279" s="82"/>
      <c r="C279"/>
      <c r="D279"/>
      <c r="E279" s="23"/>
      <c r="F279"/>
      <c r="G279"/>
      <c r="H279" s="59"/>
      <c r="I279" s="23"/>
      <c r="J279" s="31"/>
      <c r="K279" s="23"/>
      <c r="L279" s="23"/>
      <c r="M279" s="23"/>
      <c r="N279" s="31"/>
      <c r="O279" s="23"/>
      <c r="P279" s="23"/>
      <c r="Q279" s="54"/>
      <c r="R279" s="31"/>
      <c r="S279" s="23"/>
      <c r="T279" s="23"/>
      <c r="U279" s="31"/>
      <c r="V279" s="23"/>
      <c r="W279" s="23"/>
    </row>
    <row r="280" spans="1:23" x14ac:dyDescent="0.25">
      <c r="A280" s="82"/>
      <c r="B280" s="82"/>
      <c r="C280"/>
      <c r="D280"/>
      <c r="E280" s="23"/>
      <c r="F280"/>
      <c r="G280"/>
      <c r="H280" s="59"/>
      <c r="I280" s="23"/>
      <c r="J280" s="31"/>
      <c r="K280" s="23"/>
      <c r="L280" s="23"/>
      <c r="M280" s="23"/>
      <c r="N280" s="31"/>
      <c r="O280" s="23"/>
      <c r="P280" s="23"/>
      <c r="Q280" s="54"/>
      <c r="R280" s="31"/>
      <c r="S280" s="23"/>
      <c r="T280" s="23"/>
      <c r="U280" s="31"/>
      <c r="V280" s="23"/>
      <c r="W280" s="23"/>
    </row>
    <row r="281" spans="1:23" x14ac:dyDescent="0.25">
      <c r="A281" s="82"/>
      <c r="B281" s="82"/>
      <c r="C281"/>
      <c r="D281"/>
      <c r="E281" s="23"/>
      <c r="F281"/>
      <c r="G281"/>
      <c r="H281" s="59"/>
      <c r="I281" s="23"/>
      <c r="J281" s="31"/>
      <c r="K281" s="23"/>
      <c r="L281" s="23"/>
      <c r="M281" s="23"/>
      <c r="N281" s="31"/>
      <c r="O281" s="23"/>
      <c r="P281" s="23"/>
      <c r="Q281" s="54"/>
      <c r="R281" s="31"/>
      <c r="S281" s="23"/>
      <c r="T281" s="23"/>
      <c r="U281" s="31"/>
      <c r="V281" s="23"/>
      <c r="W281" s="23"/>
    </row>
    <row r="282" spans="1:23" x14ac:dyDescent="0.25">
      <c r="A282" s="82"/>
      <c r="B282" s="82"/>
      <c r="C282"/>
      <c r="D282"/>
      <c r="E282" s="23"/>
      <c r="F282"/>
      <c r="G282"/>
      <c r="H282" s="59"/>
      <c r="I282" s="23"/>
      <c r="J282" s="31"/>
      <c r="K282" s="23"/>
      <c r="L282" s="23"/>
      <c r="M282" s="23"/>
      <c r="N282" s="31"/>
      <c r="O282" s="23"/>
      <c r="P282" s="23"/>
      <c r="Q282" s="54"/>
      <c r="R282" s="31"/>
      <c r="S282" s="23"/>
      <c r="T282" s="23"/>
      <c r="U282" s="31"/>
      <c r="V282" s="23"/>
      <c r="W282" s="23"/>
    </row>
    <row r="283" spans="1:23" x14ac:dyDescent="0.25">
      <c r="A283" s="82"/>
      <c r="B283" s="82"/>
      <c r="C283"/>
      <c r="D283"/>
      <c r="E283" s="23"/>
      <c r="F283"/>
      <c r="G283"/>
      <c r="H283" s="59"/>
      <c r="I283" s="23"/>
      <c r="J283" s="31"/>
      <c r="K283" s="23"/>
      <c r="L283" s="23"/>
      <c r="M283" s="23"/>
      <c r="N283" s="31"/>
      <c r="O283" s="23"/>
      <c r="P283" s="23"/>
      <c r="Q283" s="54"/>
      <c r="R283" s="31"/>
      <c r="S283" s="23"/>
      <c r="T283" s="23"/>
      <c r="U283" s="31"/>
      <c r="V283" s="23"/>
      <c r="W283" s="23"/>
    </row>
    <row r="284" spans="1:23" x14ac:dyDescent="0.25">
      <c r="A284" s="82"/>
      <c r="B284" s="82"/>
      <c r="C284"/>
      <c r="D284"/>
      <c r="E284" s="23"/>
      <c r="F284"/>
      <c r="G284"/>
      <c r="H284" s="59"/>
      <c r="I284" s="23"/>
      <c r="J284" s="31"/>
      <c r="K284" s="23"/>
      <c r="L284" s="23"/>
      <c r="M284" s="23"/>
      <c r="N284" s="31"/>
      <c r="O284" s="23"/>
      <c r="P284" s="23"/>
      <c r="Q284" s="54"/>
      <c r="R284" s="31"/>
      <c r="S284" s="23"/>
      <c r="T284" s="23"/>
      <c r="U284" s="31"/>
      <c r="V284" s="23"/>
      <c r="W284" s="23"/>
    </row>
    <row r="285" spans="1:23" x14ac:dyDescent="0.25">
      <c r="A285" s="82"/>
      <c r="B285" s="82"/>
      <c r="C285"/>
      <c r="D285"/>
      <c r="E285" s="23"/>
      <c r="F285"/>
      <c r="G285"/>
      <c r="H285" s="59"/>
      <c r="I285" s="23"/>
      <c r="J285" s="31"/>
      <c r="K285" s="23"/>
      <c r="L285" s="23"/>
      <c r="M285" s="23"/>
      <c r="N285" s="31"/>
      <c r="O285" s="23"/>
      <c r="P285" s="23"/>
      <c r="Q285" s="54"/>
      <c r="R285" s="31"/>
      <c r="S285" s="23"/>
      <c r="T285" s="23"/>
      <c r="U285" s="31"/>
      <c r="V285" s="23"/>
      <c r="W285" s="23"/>
    </row>
    <row r="286" spans="1:23" x14ac:dyDescent="0.25">
      <c r="A286" s="82"/>
      <c r="B286" s="82"/>
      <c r="C286"/>
      <c r="D286"/>
      <c r="E286" s="23"/>
      <c r="F286"/>
      <c r="G286"/>
      <c r="H286" s="59"/>
      <c r="I286" s="23"/>
      <c r="J286" s="31"/>
      <c r="K286" s="23"/>
      <c r="L286" s="23"/>
      <c r="M286" s="23"/>
      <c r="N286" s="31"/>
      <c r="O286" s="23"/>
      <c r="P286" s="23"/>
      <c r="Q286" s="54"/>
      <c r="R286" s="31"/>
      <c r="S286" s="23"/>
      <c r="T286" s="23"/>
      <c r="U286" s="31"/>
      <c r="V286" s="23"/>
      <c r="W286" s="23"/>
    </row>
    <row r="287" spans="1:23" x14ac:dyDescent="0.25">
      <c r="A287" s="82"/>
      <c r="B287" s="82"/>
      <c r="C287"/>
      <c r="D287"/>
      <c r="E287" s="23"/>
      <c r="F287"/>
      <c r="G287"/>
      <c r="H287" s="59"/>
      <c r="I287" s="23"/>
      <c r="J287" s="31"/>
      <c r="K287" s="23"/>
      <c r="L287" s="23"/>
      <c r="M287" s="23"/>
      <c r="N287" s="31"/>
      <c r="O287" s="23"/>
      <c r="P287" s="23"/>
      <c r="Q287" s="54"/>
      <c r="R287" s="31"/>
      <c r="S287" s="23"/>
      <c r="T287" s="23"/>
      <c r="U287" s="31"/>
      <c r="V287" s="23"/>
      <c r="W287" s="23"/>
    </row>
    <row r="288" spans="1:23" x14ac:dyDescent="0.25">
      <c r="A288" s="82"/>
      <c r="B288" s="82"/>
      <c r="C288"/>
      <c r="D288"/>
      <c r="E288" s="23"/>
      <c r="F288"/>
      <c r="G288"/>
      <c r="H288" s="59"/>
      <c r="I288" s="23"/>
      <c r="J288" s="31"/>
      <c r="K288" s="23"/>
      <c r="L288" s="23"/>
      <c r="M288" s="23"/>
      <c r="N288" s="31"/>
      <c r="O288" s="23"/>
      <c r="P288" s="23"/>
      <c r="Q288" s="54"/>
      <c r="R288" s="31"/>
      <c r="S288" s="23"/>
      <c r="T288" s="23"/>
      <c r="U288" s="31"/>
      <c r="V288" s="23"/>
      <c r="W288" s="23"/>
    </row>
    <row r="289" spans="1:23" x14ac:dyDescent="0.25">
      <c r="A289" s="82"/>
      <c r="B289" s="82"/>
      <c r="C289"/>
      <c r="D289"/>
      <c r="E289" s="23"/>
      <c r="F289"/>
      <c r="G289"/>
      <c r="H289" s="59"/>
      <c r="I289" s="23"/>
      <c r="J289" s="31"/>
      <c r="K289" s="23"/>
      <c r="L289" s="23"/>
      <c r="M289" s="23"/>
      <c r="N289" s="31"/>
      <c r="O289" s="23"/>
      <c r="P289" s="23"/>
      <c r="Q289" s="54"/>
      <c r="R289" s="31"/>
      <c r="S289" s="23"/>
      <c r="T289" s="23"/>
      <c r="U289" s="31"/>
      <c r="V289" s="23"/>
      <c r="W289" s="23"/>
    </row>
    <row r="290" spans="1:23" x14ac:dyDescent="0.25">
      <c r="A290" s="82"/>
      <c r="B290" s="82"/>
      <c r="C290"/>
      <c r="D290"/>
      <c r="E290" s="23"/>
      <c r="F290"/>
      <c r="G290"/>
      <c r="H290" s="59"/>
      <c r="I290" s="23"/>
      <c r="J290" s="31"/>
      <c r="K290" s="23"/>
      <c r="L290" s="23"/>
      <c r="M290" s="23"/>
      <c r="N290" s="31"/>
      <c r="O290" s="23"/>
      <c r="P290" s="23"/>
      <c r="Q290" s="54"/>
      <c r="R290" s="31"/>
      <c r="S290" s="23"/>
      <c r="T290" s="23"/>
      <c r="U290" s="31"/>
      <c r="V290" s="23"/>
      <c r="W290" s="23"/>
    </row>
    <row r="291" spans="1:23" x14ac:dyDescent="0.25">
      <c r="A291" s="82"/>
      <c r="B291" s="82"/>
      <c r="C291"/>
      <c r="D291"/>
      <c r="E291" s="23"/>
      <c r="F291"/>
      <c r="G291"/>
      <c r="H291" s="59"/>
      <c r="I291" s="23"/>
      <c r="J291" s="31"/>
      <c r="K291" s="23"/>
      <c r="L291" s="23"/>
      <c r="M291" s="23"/>
      <c r="N291" s="31"/>
      <c r="O291" s="23"/>
      <c r="P291" s="23"/>
      <c r="Q291" s="54"/>
      <c r="R291" s="31"/>
      <c r="S291" s="23"/>
      <c r="T291" s="23"/>
      <c r="U291" s="31"/>
      <c r="V291" s="23"/>
      <c r="W291" s="23"/>
    </row>
    <row r="292" spans="1:23" x14ac:dyDescent="0.25">
      <c r="A292" s="82"/>
      <c r="B292" s="82"/>
      <c r="C292"/>
      <c r="D292"/>
      <c r="E292" s="23"/>
      <c r="F292"/>
      <c r="G292"/>
      <c r="H292" s="59"/>
      <c r="I292" s="23"/>
      <c r="J292" s="31"/>
      <c r="K292" s="23"/>
      <c r="L292" s="23"/>
      <c r="M292" s="23"/>
      <c r="N292" s="31"/>
      <c r="O292" s="23"/>
      <c r="P292" s="23"/>
      <c r="Q292" s="54"/>
      <c r="R292" s="31"/>
      <c r="S292" s="23"/>
      <c r="T292" s="23"/>
      <c r="U292" s="31"/>
      <c r="V292" s="23"/>
      <c r="W292" s="23"/>
    </row>
    <row r="293" spans="1:23" x14ac:dyDescent="0.25">
      <c r="A293" s="82"/>
      <c r="B293" s="82"/>
      <c r="C293"/>
      <c r="D293"/>
      <c r="E293" s="23"/>
      <c r="F293"/>
      <c r="G293"/>
      <c r="H293" s="59"/>
      <c r="I293" s="23"/>
      <c r="J293" s="31"/>
      <c r="K293" s="23"/>
      <c r="L293" s="23"/>
      <c r="M293" s="23"/>
      <c r="N293" s="31"/>
      <c r="O293" s="23"/>
      <c r="P293" s="23"/>
      <c r="Q293" s="54"/>
      <c r="R293" s="31"/>
      <c r="S293" s="23"/>
      <c r="T293" s="23"/>
      <c r="U293" s="31"/>
      <c r="V293" s="23"/>
      <c r="W293" s="23"/>
    </row>
    <row r="294" spans="1:23" x14ac:dyDescent="0.25">
      <c r="A294" s="82"/>
      <c r="B294" s="82"/>
      <c r="C294"/>
      <c r="D294"/>
      <c r="E294" s="23"/>
      <c r="F294"/>
      <c r="G294"/>
      <c r="H294" s="59"/>
      <c r="I294" s="23"/>
      <c r="J294" s="31"/>
      <c r="K294" s="23"/>
      <c r="L294" s="23"/>
      <c r="M294" s="23"/>
      <c r="N294" s="31"/>
      <c r="O294" s="23"/>
      <c r="P294" s="23"/>
      <c r="Q294" s="54"/>
      <c r="R294" s="31"/>
      <c r="S294" s="23"/>
      <c r="T294" s="23"/>
      <c r="U294" s="31"/>
      <c r="V294" s="23"/>
      <c r="W294" s="23"/>
    </row>
    <row r="295" spans="1:23" x14ac:dyDescent="0.25">
      <c r="A295" s="82"/>
      <c r="B295" s="82"/>
      <c r="C295"/>
      <c r="D295"/>
      <c r="E295" s="23"/>
      <c r="F295"/>
      <c r="G295"/>
      <c r="H295" s="59"/>
      <c r="I295" s="23"/>
      <c r="J295" s="31"/>
      <c r="K295" s="23"/>
      <c r="L295" s="23"/>
      <c r="M295" s="23"/>
      <c r="N295" s="31"/>
      <c r="O295" s="23"/>
      <c r="P295" s="23"/>
      <c r="Q295" s="54"/>
      <c r="R295" s="31"/>
      <c r="S295" s="23"/>
      <c r="T295" s="23"/>
      <c r="U295" s="31"/>
      <c r="V295" s="23"/>
      <c r="W295" s="23"/>
    </row>
    <row r="296" spans="1:23" x14ac:dyDescent="0.25">
      <c r="A296" s="82"/>
      <c r="B296" s="82"/>
      <c r="C296"/>
      <c r="D296"/>
      <c r="E296" s="23"/>
      <c r="F296"/>
      <c r="G296"/>
      <c r="H296" s="59"/>
      <c r="I296" s="23"/>
      <c r="J296" s="31"/>
      <c r="K296" s="23"/>
      <c r="L296" s="23"/>
      <c r="M296" s="23"/>
      <c r="N296" s="31"/>
      <c r="O296" s="23"/>
      <c r="P296" s="23"/>
      <c r="Q296" s="54"/>
      <c r="R296" s="31"/>
      <c r="S296" s="23"/>
      <c r="T296" s="23"/>
      <c r="U296" s="31"/>
      <c r="V296" s="23"/>
      <c r="W296" s="23"/>
    </row>
    <row r="297" spans="1:23" x14ac:dyDescent="0.25">
      <c r="A297" s="82"/>
      <c r="B297" s="82"/>
      <c r="C297"/>
      <c r="D297"/>
      <c r="E297" s="23"/>
      <c r="F297"/>
      <c r="G297"/>
      <c r="H297" s="59"/>
      <c r="I297" s="23"/>
      <c r="J297" s="31"/>
      <c r="K297" s="23"/>
      <c r="L297" s="23"/>
      <c r="M297" s="23"/>
      <c r="N297" s="31"/>
      <c r="O297" s="23"/>
      <c r="P297" s="23"/>
      <c r="Q297" s="54"/>
      <c r="R297" s="31"/>
      <c r="S297" s="23"/>
      <c r="T297" s="23"/>
      <c r="U297" s="31"/>
      <c r="V297" s="23"/>
      <c r="W297" s="23"/>
    </row>
    <row r="298" spans="1:23" x14ac:dyDescent="0.25">
      <c r="A298" s="82"/>
      <c r="B298" s="82"/>
      <c r="C298"/>
      <c r="D298"/>
      <c r="E298" s="23"/>
      <c r="F298"/>
      <c r="G298"/>
      <c r="H298" s="59"/>
      <c r="I298" s="23"/>
      <c r="J298" s="31"/>
      <c r="K298" s="23"/>
      <c r="L298" s="23"/>
      <c r="M298" s="23"/>
      <c r="N298" s="31"/>
      <c r="O298" s="23"/>
      <c r="P298" s="23"/>
      <c r="Q298" s="54"/>
      <c r="R298" s="31"/>
      <c r="S298" s="23"/>
      <c r="T298" s="23"/>
      <c r="U298" s="31"/>
      <c r="V298" s="23"/>
      <c r="W298" s="23"/>
    </row>
    <row r="299" spans="1:23" x14ac:dyDescent="0.25">
      <c r="A299" s="82"/>
      <c r="B299" s="82"/>
      <c r="C299"/>
      <c r="D299"/>
      <c r="E299" s="23"/>
      <c r="F299"/>
      <c r="G299"/>
      <c r="H299" s="59"/>
      <c r="I299" s="23"/>
      <c r="J299" s="31"/>
      <c r="K299" s="23"/>
      <c r="L299" s="23"/>
      <c r="M299" s="23"/>
      <c r="N299" s="31"/>
      <c r="O299" s="23"/>
      <c r="P299" s="23"/>
      <c r="Q299" s="54"/>
      <c r="R299" s="31"/>
      <c r="S299" s="23"/>
      <c r="T299" s="23"/>
      <c r="U299" s="31"/>
      <c r="V299" s="23"/>
      <c r="W299" s="23"/>
    </row>
    <row r="300" spans="1:23" x14ac:dyDescent="0.25">
      <c r="A300" s="82"/>
      <c r="B300" s="82"/>
      <c r="C300"/>
      <c r="D300"/>
      <c r="E300" s="23"/>
      <c r="F300"/>
      <c r="G300"/>
      <c r="H300" s="59"/>
      <c r="I300" s="23"/>
      <c r="J300" s="31"/>
      <c r="K300" s="23"/>
      <c r="L300" s="23"/>
      <c r="M300" s="23"/>
      <c r="N300" s="31"/>
      <c r="O300" s="23"/>
      <c r="P300" s="23"/>
      <c r="Q300" s="54"/>
      <c r="R300" s="31"/>
      <c r="S300" s="23"/>
      <c r="T300" s="23"/>
      <c r="U300" s="31"/>
      <c r="V300" s="23"/>
      <c r="W300" s="23"/>
    </row>
    <row r="301" spans="1:23" x14ac:dyDescent="0.25">
      <c r="A301" s="82"/>
      <c r="B301" s="82"/>
      <c r="C301"/>
      <c r="D301"/>
      <c r="E301" s="23"/>
      <c r="F301"/>
      <c r="G301"/>
      <c r="H301" s="59"/>
      <c r="I301" s="23"/>
      <c r="J301" s="31"/>
      <c r="K301" s="23"/>
      <c r="L301" s="23"/>
      <c r="M301" s="23"/>
      <c r="N301" s="31"/>
      <c r="O301" s="23"/>
      <c r="P301" s="23"/>
      <c r="Q301" s="54"/>
      <c r="R301" s="31"/>
      <c r="S301" s="23"/>
      <c r="T301" s="23"/>
      <c r="U301" s="31"/>
      <c r="V301" s="23"/>
      <c r="W301" s="23"/>
    </row>
    <row r="302" spans="1:23" x14ac:dyDescent="0.25">
      <c r="A302" s="82"/>
      <c r="B302" s="82"/>
      <c r="C302"/>
      <c r="D302"/>
      <c r="E302" s="23"/>
      <c r="F302"/>
      <c r="G302"/>
      <c r="H302" s="59"/>
      <c r="I302" s="23"/>
      <c r="J302" s="31"/>
      <c r="K302" s="23"/>
      <c r="L302" s="23"/>
      <c r="M302" s="23"/>
      <c r="N302" s="31"/>
      <c r="O302" s="23"/>
      <c r="P302" s="23"/>
      <c r="Q302" s="54"/>
      <c r="R302" s="31"/>
      <c r="S302" s="23"/>
      <c r="T302" s="23"/>
      <c r="U302" s="31"/>
      <c r="V302" s="23"/>
      <c r="W302" s="23"/>
    </row>
    <row r="303" spans="1:23" x14ac:dyDescent="0.25">
      <c r="A303" s="82"/>
      <c r="B303" s="82"/>
      <c r="C303"/>
      <c r="D303"/>
      <c r="E303" s="23"/>
      <c r="F303"/>
      <c r="G303"/>
      <c r="H303" s="59"/>
      <c r="I303" s="23"/>
      <c r="J303" s="31"/>
      <c r="K303" s="23"/>
      <c r="L303" s="23"/>
      <c r="M303" s="23"/>
      <c r="N303" s="31"/>
      <c r="O303" s="23"/>
      <c r="P303" s="23"/>
      <c r="Q303" s="54"/>
      <c r="R303" s="31"/>
      <c r="S303" s="23"/>
      <c r="T303" s="23"/>
      <c r="U303" s="31"/>
      <c r="V303" s="23"/>
      <c r="W303" s="23"/>
    </row>
    <row r="304" spans="1:23" x14ac:dyDescent="0.25">
      <c r="A304" s="82"/>
      <c r="B304" s="82"/>
      <c r="C304"/>
      <c r="D304"/>
      <c r="E304" s="23"/>
      <c r="F304"/>
      <c r="G304"/>
      <c r="H304" s="59"/>
      <c r="I304" s="23"/>
      <c r="J304" s="31"/>
      <c r="K304" s="23"/>
      <c r="L304" s="23"/>
      <c r="M304" s="23"/>
      <c r="N304" s="31"/>
      <c r="O304" s="23"/>
      <c r="P304" s="23"/>
      <c r="Q304" s="54"/>
      <c r="R304" s="31"/>
      <c r="S304" s="23"/>
      <c r="T304" s="23"/>
      <c r="U304" s="31"/>
      <c r="V304" s="23"/>
      <c r="W304" s="23"/>
    </row>
    <row r="305" spans="1:23" x14ac:dyDescent="0.25">
      <c r="A305" s="82"/>
      <c r="B305" s="82"/>
      <c r="C305"/>
      <c r="D305"/>
      <c r="E305" s="23"/>
      <c r="F305"/>
      <c r="G305"/>
      <c r="H305" s="59"/>
      <c r="I305" s="23"/>
      <c r="J305" s="31"/>
      <c r="K305" s="23"/>
      <c r="L305" s="23"/>
      <c r="M305" s="23"/>
      <c r="N305" s="31"/>
      <c r="O305" s="23"/>
      <c r="P305" s="23"/>
      <c r="Q305" s="54"/>
      <c r="R305" s="31"/>
      <c r="S305" s="23"/>
      <c r="T305" s="23"/>
      <c r="U305" s="31"/>
      <c r="V305" s="23"/>
      <c r="W305" s="23"/>
    </row>
    <row r="306" spans="1:23" x14ac:dyDescent="0.25">
      <c r="A306" s="82"/>
      <c r="B306" s="82"/>
      <c r="C306"/>
      <c r="D306"/>
      <c r="E306" s="23"/>
      <c r="F306"/>
      <c r="G306"/>
      <c r="H306" s="59"/>
      <c r="I306" s="23"/>
      <c r="J306" s="31"/>
      <c r="K306" s="23"/>
      <c r="L306" s="23"/>
      <c r="M306" s="23"/>
      <c r="N306" s="31"/>
      <c r="O306" s="23"/>
      <c r="P306" s="23"/>
      <c r="Q306" s="54"/>
      <c r="R306" s="31"/>
      <c r="S306" s="23"/>
      <c r="T306" s="23"/>
      <c r="U306" s="31"/>
      <c r="V306" s="23"/>
      <c r="W306" s="23"/>
    </row>
    <row r="307" spans="1:23" x14ac:dyDescent="0.25">
      <c r="A307" s="82"/>
      <c r="B307" s="82"/>
      <c r="C307"/>
      <c r="D307"/>
      <c r="E307" s="23"/>
      <c r="F307"/>
      <c r="G307"/>
      <c r="H307" s="59"/>
      <c r="I307" s="23"/>
      <c r="J307" s="31"/>
      <c r="K307" s="23"/>
      <c r="L307" s="23"/>
      <c r="M307" s="23"/>
      <c r="N307" s="31"/>
      <c r="O307" s="23"/>
      <c r="P307" s="23"/>
      <c r="Q307" s="54"/>
      <c r="R307" s="31"/>
      <c r="S307" s="23"/>
      <c r="T307" s="23"/>
      <c r="U307" s="31"/>
      <c r="V307" s="23"/>
      <c r="W307" s="23"/>
    </row>
    <row r="308" spans="1:23" x14ac:dyDescent="0.25">
      <c r="A308" s="82"/>
      <c r="B308" s="82"/>
      <c r="C308"/>
      <c r="D308"/>
      <c r="E308" s="23"/>
      <c r="F308"/>
      <c r="G308"/>
      <c r="H308" s="59"/>
      <c r="I308" s="23"/>
      <c r="J308" s="31"/>
      <c r="K308" s="23"/>
      <c r="L308" s="23"/>
      <c r="M308" s="23"/>
      <c r="N308" s="31"/>
      <c r="O308" s="23"/>
      <c r="P308" s="23"/>
      <c r="Q308" s="54"/>
      <c r="R308" s="31"/>
      <c r="S308" s="23"/>
      <c r="T308" s="23"/>
      <c r="U308" s="31"/>
      <c r="V308" s="23"/>
      <c r="W308" s="23"/>
    </row>
    <row r="309" spans="1:23" x14ac:dyDescent="0.25">
      <c r="A309" s="82"/>
      <c r="B309" s="82"/>
      <c r="C309"/>
      <c r="D309"/>
      <c r="E309" s="23"/>
      <c r="F309"/>
      <c r="G309"/>
      <c r="H309" s="59"/>
      <c r="I309" s="23"/>
      <c r="J309" s="31"/>
      <c r="K309" s="23"/>
      <c r="L309" s="23"/>
      <c r="M309" s="23"/>
      <c r="N309" s="31"/>
      <c r="O309" s="23"/>
      <c r="P309" s="23"/>
      <c r="Q309" s="54"/>
      <c r="R309" s="31"/>
      <c r="S309" s="23"/>
      <c r="T309" s="23"/>
      <c r="U309" s="31"/>
      <c r="V309" s="23"/>
      <c r="W309" s="23"/>
    </row>
    <row r="310" spans="1:23" x14ac:dyDescent="0.25">
      <c r="A310" s="82"/>
      <c r="B310" s="82"/>
      <c r="C310"/>
      <c r="D310"/>
      <c r="E310" s="23"/>
      <c r="F310"/>
      <c r="G310"/>
      <c r="H310" s="59"/>
      <c r="I310" s="23"/>
      <c r="J310" s="31"/>
      <c r="K310" s="23"/>
      <c r="L310" s="23"/>
      <c r="M310" s="23"/>
      <c r="N310" s="31"/>
      <c r="O310" s="23"/>
      <c r="P310" s="23"/>
      <c r="Q310" s="54"/>
      <c r="R310" s="31"/>
      <c r="S310" s="23"/>
      <c r="T310" s="23"/>
      <c r="U310" s="31"/>
      <c r="V310" s="23"/>
      <c r="W310" s="23"/>
    </row>
    <row r="311" spans="1:23" x14ac:dyDescent="0.25">
      <c r="A311" s="82"/>
      <c r="B311" s="82"/>
      <c r="C311"/>
      <c r="D311"/>
      <c r="E311" s="23"/>
      <c r="F311"/>
      <c r="G311"/>
      <c r="H311" s="59"/>
      <c r="I311" s="23"/>
      <c r="J311" s="31"/>
      <c r="K311" s="23"/>
      <c r="L311" s="23"/>
      <c r="M311" s="23"/>
      <c r="N311" s="31"/>
      <c r="O311" s="23"/>
      <c r="P311" s="23"/>
      <c r="Q311" s="54"/>
      <c r="R311" s="31"/>
      <c r="S311" s="23"/>
      <c r="T311" s="23"/>
      <c r="U311" s="31"/>
      <c r="V311" s="23"/>
      <c r="W311" s="23"/>
    </row>
    <row r="312" spans="1:23" x14ac:dyDescent="0.25">
      <c r="A312" s="82"/>
      <c r="B312" s="82"/>
      <c r="C312"/>
      <c r="D312"/>
      <c r="E312" s="23"/>
      <c r="F312"/>
      <c r="G312"/>
      <c r="H312" s="59"/>
      <c r="I312" s="23"/>
      <c r="J312" s="31"/>
      <c r="K312" s="23"/>
      <c r="L312" s="23"/>
      <c r="M312" s="23"/>
      <c r="N312" s="31"/>
      <c r="O312" s="23"/>
      <c r="P312" s="23"/>
      <c r="Q312" s="54"/>
      <c r="R312" s="31"/>
      <c r="S312" s="23"/>
      <c r="T312" s="23"/>
      <c r="U312" s="31"/>
      <c r="V312" s="23"/>
      <c r="W312" s="23"/>
    </row>
    <row r="313" spans="1:23" x14ac:dyDescent="0.25">
      <c r="A313" s="82"/>
      <c r="B313" s="82"/>
      <c r="C313"/>
      <c r="D313"/>
      <c r="E313" s="23"/>
      <c r="F313"/>
      <c r="G313"/>
      <c r="H313" s="59"/>
      <c r="I313" s="23"/>
      <c r="J313" s="31"/>
      <c r="K313" s="23"/>
      <c r="L313" s="23"/>
      <c r="M313" s="23"/>
      <c r="N313" s="31"/>
      <c r="O313" s="23"/>
      <c r="P313" s="23"/>
      <c r="Q313" s="54"/>
      <c r="R313" s="31"/>
      <c r="S313" s="23"/>
      <c r="T313" s="23"/>
      <c r="U313" s="31"/>
      <c r="V313" s="23"/>
      <c r="W313" s="23"/>
    </row>
    <row r="314" spans="1:23" x14ac:dyDescent="0.25">
      <c r="A314" s="82"/>
      <c r="B314" s="82"/>
      <c r="C314"/>
      <c r="D314"/>
      <c r="E314" s="23"/>
      <c r="F314"/>
      <c r="G314"/>
      <c r="H314" s="59"/>
      <c r="I314" s="23"/>
      <c r="J314" s="31"/>
      <c r="K314" s="23"/>
      <c r="L314" s="23"/>
      <c r="M314" s="23"/>
      <c r="N314" s="31"/>
      <c r="O314" s="23"/>
      <c r="P314" s="23"/>
      <c r="Q314" s="54"/>
      <c r="R314" s="31"/>
      <c r="S314" s="23"/>
      <c r="T314" s="23"/>
      <c r="U314" s="31"/>
      <c r="V314" s="23"/>
      <c r="W314" s="23"/>
    </row>
    <row r="315" spans="1:23" x14ac:dyDescent="0.25">
      <c r="A315" s="82"/>
      <c r="B315" s="82"/>
      <c r="C315"/>
      <c r="D315"/>
      <c r="E315" s="23"/>
      <c r="F315"/>
      <c r="G315"/>
      <c r="H315" s="59"/>
      <c r="I315" s="23"/>
      <c r="J315" s="31"/>
      <c r="K315" s="23"/>
      <c r="L315" s="23"/>
      <c r="M315" s="23"/>
      <c r="N315" s="31"/>
      <c r="O315" s="23"/>
      <c r="P315" s="23"/>
      <c r="Q315" s="54"/>
      <c r="R315" s="31"/>
      <c r="S315" s="23"/>
      <c r="T315" s="23"/>
      <c r="U315" s="31"/>
      <c r="V315" s="23"/>
      <c r="W315" s="23"/>
    </row>
    <row r="316" spans="1:23" x14ac:dyDescent="0.25">
      <c r="A316" s="82"/>
      <c r="B316" s="82"/>
      <c r="C316"/>
      <c r="D316"/>
      <c r="E316" s="23"/>
      <c r="F316"/>
      <c r="G316"/>
      <c r="H316" s="59"/>
      <c r="I316" s="23"/>
      <c r="J316" s="31"/>
      <c r="K316" s="23"/>
      <c r="L316" s="23"/>
      <c r="M316" s="23"/>
      <c r="N316" s="31"/>
      <c r="O316" s="23"/>
      <c r="P316" s="23"/>
      <c r="Q316" s="54"/>
      <c r="R316" s="31"/>
      <c r="S316" s="23"/>
      <c r="T316" s="23"/>
      <c r="U316" s="31"/>
      <c r="V316" s="23"/>
      <c r="W316" s="23"/>
    </row>
    <row r="317" spans="1:23" x14ac:dyDescent="0.25">
      <c r="A317" s="82"/>
      <c r="B317" s="82"/>
      <c r="C317"/>
      <c r="D317"/>
      <c r="E317" s="23"/>
      <c r="F317"/>
      <c r="G317"/>
      <c r="H317" s="59"/>
      <c r="I317" s="23"/>
      <c r="J317" s="31"/>
      <c r="K317" s="23"/>
      <c r="L317" s="23"/>
      <c r="M317" s="23"/>
      <c r="N317" s="31"/>
      <c r="O317" s="23"/>
      <c r="P317" s="23"/>
      <c r="Q317" s="54"/>
      <c r="R317" s="31"/>
      <c r="S317" s="23"/>
      <c r="T317" s="23"/>
      <c r="U317" s="31"/>
      <c r="V317" s="23"/>
      <c r="W317" s="23"/>
    </row>
    <row r="318" spans="1:23" x14ac:dyDescent="0.25">
      <c r="A318" s="82"/>
      <c r="B318" s="82"/>
      <c r="C318"/>
      <c r="D318"/>
      <c r="E318" s="23"/>
      <c r="F318"/>
      <c r="G318"/>
      <c r="H318" s="59"/>
      <c r="I318" s="23"/>
      <c r="J318" s="31"/>
      <c r="K318" s="23"/>
      <c r="L318" s="23"/>
      <c r="M318" s="23"/>
      <c r="N318" s="31"/>
      <c r="O318" s="23"/>
      <c r="P318" s="23"/>
      <c r="Q318" s="54"/>
      <c r="R318" s="31"/>
      <c r="S318" s="23"/>
      <c r="T318" s="23"/>
      <c r="U318" s="31"/>
      <c r="V318" s="23"/>
      <c r="W318" s="23"/>
    </row>
    <row r="319" spans="1:23" x14ac:dyDescent="0.25">
      <c r="A319" s="82"/>
      <c r="B319" s="82"/>
      <c r="C319"/>
      <c r="D319"/>
      <c r="E319" s="23"/>
      <c r="F319"/>
      <c r="G319"/>
      <c r="H319" s="59"/>
      <c r="I319" s="23"/>
      <c r="J319" s="31"/>
      <c r="K319" s="23"/>
      <c r="L319" s="23"/>
      <c r="M319" s="23"/>
      <c r="N319" s="31"/>
      <c r="O319" s="23"/>
      <c r="P319" s="23"/>
      <c r="Q319" s="54"/>
      <c r="R319" s="31"/>
      <c r="S319" s="23"/>
      <c r="T319" s="23"/>
      <c r="U319" s="31"/>
      <c r="V319" s="23"/>
      <c r="W319" s="23"/>
    </row>
    <row r="320" spans="1:23" x14ac:dyDescent="0.25">
      <c r="A320" s="82"/>
      <c r="B320" s="82"/>
      <c r="C320"/>
      <c r="D320"/>
      <c r="E320" s="23"/>
      <c r="F320"/>
      <c r="G320"/>
      <c r="H320" s="59"/>
      <c r="I320" s="23"/>
      <c r="J320" s="31"/>
      <c r="K320" s="23"/>
      <c r="L320" s="23"/>
      <c r="M320" s="23"/>
      <c r="N320" s="31"/>
      <c r="O320" s="23"/>
      <c r="P320" s="23"/>
      <c r="Q320" s="54"/>
      <c r="R320" s="31"/>
      <c r="S320" s="23"/>
      <c r="T320" s="23"/>
      <c r="U320" s="31"/>
      <c r="V320" s="23"/>
      <c r="W320" s="23"/>
    </row>
    <row r="321" spans="1:23" x14ac:dyDescent="0.25">
      <c r="A321" s="82"/>
      <c r="B321" s="82"/>
      <c r="C321"/>
      <c r="D321"/>
      <c r="E321" s="23"/>
      <c r="F321"/>
      <c r="G321"/>
      <c r="H321" s="59"/>
      <c r="I321" s="23"/>
      <c r="J321" s="31"/>
      <c r="K321" s="23"/>
      <c r="L321" s="23"/>
      <c r="M321" s="23"/>
      <c r="N321" s="31"/>
      <c r="O321" s="23"/>
      <c r="P321" s="23"/>
      <c r="Q321" s="54"/>
      <c r="R321" s="31"/>
      <c r="S321" s="23"/>
      <c r="T321" s="23"/>
      <c r="U321" s="31"/>
      <c r="V321" s="23"/>
      <c r="W321" s="23"/>
    </row>
    <row r="322" spans="1:23" x14ac:dyDescent="0.25">
      <c r="A322" s="82"/>
      <c r="B322" s="82"/>
      <c r="C322"/>
      <c r="D322"/>
      <c r="E322" s="23"/>
      <c r="F322"/>
      <c r="G322"/>
      <c r="H322" s="59"/>
      <c r="I322" s="23"/>
      <c r="J322" s="31"/>
      <c r="K322" s="23"/>
      <c r="L322" s="23"/>
      <c r="M322" s="23"/>
      <c r="N322" s="31"/>
      <c r="O322" s="23"/>
      <c r="P322" s="23"/>
      <c r="Q322" s="54"/>
      <c r="R322" s="31"/>
      <c r="S322" s="23"/>
      <c r="T322" s="23"/>
      <c r="U322" s="31"/>
      <c r="V322" s="23"/>
      <c r="W322" s="23"/>
    </row>
    <row r="323" spans="1:23" x14ac:dyDescent="0.25">
      <c r="A323" s="82"/>
      <c r="B323" s="82"/>
      <c r="C323"/>
      <c r="D323"/>
      <c r="E323" s="23"/>
      <c r="F323"/>
      <c r="G323"/>
      <c r="H323" s="59"/>
      <c r="I323" s="23"/>
      <c r="J323" s="31"/>
      <c r="K323" s="23"/>
      <c r="L323" s="23"/>
      <c r="M323" s="23"/>
      <c r="N323" s="31"/>
      <c r="O323" s="23"/>
      <c r="P323" s="23"/>
      <c r="Q323" s="54"/>
      <c r="R323" s="31"/>
      <c r="S323" s="23"/>
      <c r="T323" s="23"/>
      <c r="U323" s="31"/>
      <c r="V323" s="23"/>
      <c r="W323" s="23"/>
    </row>
    <row r="324" spans="1:23" x14ac:dyDescent="0.25">
      <c r="A324" s="82"/>
      <c r="B324" s="82"/>
      <c r="C324"/>
      <c r="D324"/>
      <c r="E324" s="23"/>
      <c r="F324"/>
      <c r="G324"/>
      <c r="H324" s="59"/>
      <c r="I324" s="23"/>
      <c r="J324" s="31"/>
      <c r="K324" s="23"/>
      <c r="L324" s="23"/>
      <c r="M324" s="23"/>
      <c r="N324" s="31"/>
      <c r="O324" s="23"/>
      <c r="P324" s="23"/>
      <c r="Q324" s="54"/>
      <c r="R324" s="31"/>
      <c r="S324" s="23"/>
      <c r="T324" s="23"/>
      <c r="U324" s="31"/>
      <c r="V324" s="23"/>
      <c r="W324" s="23"/>
    </row>
    <row r="325" spans="1:23" x14ac:dyDescent="0.25">
      <c r="A325" s="82"/>
      <c r="B325" s="82"/>
      <c r="C325"/>
      <c r="D325"/>
      <c r="E325" s="23"/>
      <c r="F325"/>
      <c r="G325"/>
      <c r="H325" s="59"/>
      <c r="I325" s="23"/>
      <c r="J325" s="31"/>
      <c r="K325" s="23"/>
      <c r="L325" s="23"/>
      <c r="M325" s="23"/>
      <c r="N325" s="31"/>
      <c r="O325" s="23"/>
      <c r="P325" s="23"/>
      <c r="Q325" s="54"/>
      <c r="R325" s="31"/>
      <c r="S325" s="23"/>
      <c r="T325" s="23"/>
      <c r="U325" s="31"/>
      <c r="V325" s="23"/>
      <c r="W325" s="23"/>
    </row>
    <row r="326" spans="1:23" x14ac:dyDescent="0.25">
      <c r="A326" s="82"/>
      <c r="B326" s="82"/>
      <c r="C326"/>
      <c r="D326"/>
      <c r="E326" s="23"/>
      <c r="F326"/>
      <c r="G326"/>
      <c r="H326" s="59"/>
      <c r="I326" s="23"/>
      <c r="J326" s="31"/>
      <c r="K326" s="23"/>
      <c r="L326" s="23"/>
      <c r="M326" s="23"/>
      <c r="N326" s="31"/>
      <c r="O326" s="23"/>
      <c r="P326" s="23"/>
      <c r="Q326" s="54"/>
      <c r="R326" s="31"/>
      <c r="S326" s="23"/>
      <c r="T326" s="23"/>
      <c r="U326" s="31"/>
      <c r="V326" s="23"/>
      <c r="W326" s="23"/>
    </row>
    <row r="327" spans="1:23" x14ac:dyDescent="0.25">
      <c r="A327" s="82"/>
      <c r="B327" s="82"/>
      <c r="C327"/>
      <c r="D327"/>
      <c r="E327" s="23"/>
      <c r="F327"/>
      <c r="G327"/>
      <c r="H327" s="59"/>
      <c r="I327" s="23"/>
      <c r="J327" s="31"/>
      <c r="K327" s="23"/>
      <c r="L327" s="23"/>
      <c r="M327" s="23"/>
      <c r="N327" s="31"/>
      <c r="O327" s="23"/>
      <c r="P327" s="23"/>
      <c r="Q327" s="54"/>
      <c r="R327" s="31"/>
      <c r="S327" s="23"/>
      <c r="T327" s="23"/>
      <c r="U327" s="31"/>
      <c r="V327" s="23"/>
      <c r="W327" s="23"/>
    </row>
    <row r="328" spans="1:23" x14ac:dyDescent="0.25">
      <c r="A328" s="82"/>
      <c r="B328" s="82"/>
      <c r="C328"/>
      <c r="D328"/>
      <c r="E328" s="23"/>
      <c r="F328"/>
      <c r="G328"/>
      <c r="H328" s="59"/>
      <c r="I328" s="23"/>
      <c r="J328" s="31"/>
      <c r="K328" s="23"/>
      <c r="L328" s="23"/>
      <c r="M328" s="23"/>
      <c r="N328" s="31"/>
      <c r="O328" s="23"/>
      <c r="P328" s="23"/>
      <c r="Q328" s="54"/>
      <c r="R328" s="31"/>
      <c r="S328" s="23"/>
      <c r="T328" s="23"/>
      <c r="U328" s="31"/>
      <c r="V328" s="23"/>
      <c r="W328" s="23"/>
    </row>
    <row r="329" spans="1:23" x14ac:dyDescent="0.25">
      <c r="A329" s="82"/>
      <c r="B329" s="82"/>
      <c r="C329"/>
      <c r="D329"/>
      <c r="E329" s="23"/>
      <c r="F329"/>
      <c r="G329"/>
      <c r="H329" s="59"/>
      <c r="I329" s="23"/>
      <c r="J329" s="31"/>
      <c r="K329" s="23"/>
      <c r="L329" s="23"/>
      <c r="M329" s="23"/>
      <c r="N329" s="31"/>
      <c r="O329" s="23"/>
      <c r="P329" s="23"/>
      <c r="Q329" s="54"/>
      <c r="R329" s="31"/>
      <c r="S329" s="23"/>
      <c r="T329" s="23"/>
      <c r="U329" s="31"/>
      <c r="V329" s="23"/>
      <c r="W329" s="23"/>
    </row>
    <row r="330" spans="1:23" x14ac:dyDescent="0.25">
      <c r="A330" s="82"/>
      <c r="B330" s="82"/>
      <c r="C330"/>
      <c r="D330"/>
      <c r="E330" s="23"/>
      <c r="F330"/>
      <c r="G330"/>
      <c r="H330" s="59"/>
      <c r="I330" s="23"/>
      <c r="J330" s="31"/>
      <c r="K330" s="23"/>
      <c r="L330" s="23"/>
      <c r="M330" s="23"/>
      <c r="N330" s="31"/>
      <c r="O330" s="23"/>
      <c r="P330" s="23"/>
      <c r="Q330" s="54"/>
      <c r="R330" s="31"/>
      <c r="S330" s="23"/>
      <c r="T330" s="23"/>
      <c r="U330" s="31"/>
      <c r="V330" s="23"/>
      <c r="W330" s="23"/>
    </row>
    <row r="331" spans="1:23" x14ac:dyDescent="0.25">
      <c r="A331" s="82"/>
      <c r="B331" s="82"/>
      <c r="C331"/>
      <c r="D331"/>
      <c r="E331" s="23"/>
      <c r="F331"/>
      <c r="G331"/>
      <c r="H331" s="59"/>
      <c r="I331" s="23"/>
      <c r="J331" s="31"/>
      <c r="K331" s="23"/>
      <c r="L331" s="23"/>
      <c r="M331" s="23"/>
      <c r="N331" s="31"/>
      <c r="O331" s="23"/>
      <c r="P331" s="23"/>
      <c r="Q331" s="54"/>
      <c r="R331" s="31"/>
      <c r="S331" s="23"/>
      <c r="T331" s="23"/>
      <c r="U331" s="31"/>
      <c r="V331" s="23"/>
      <c r="W331" s="23"/>
    </row>
    <row r="332" spans="1:23" x14ac:dyDescent="0.25">
      <c r="A332" s="82"/>
      <c r="B332" s="82"/>
      <c r="C332"/>
      <c r="D332"/>
      <c r="E332" s="23"/>
      <c r="F332"/>
      <c r="G332"/>
      <c r="H332" s="59"/>
      <c r="I332" s="23"/>
      <c r="J332" s="31"/>
      <c r="K332" s="23"/>
      <c r="L332" s="23"/>
      <c r="M332" s="23"/>
      <c r="N332" s="31"/>
      <c r="O332" s="23"/>
      <c r="P332" s="23"/>
      <c r="Q332" s="54"/>
      <c r="R332" s="31"/>
      <c r="S332" s="23"/>
      <c r="T332" s="23"/>
      <c r="U332" s="31"/>
      <c r="V332" s="23"/>
      <c r="W332" s="23"/>
    </row>
    <row r="333" spans="1:23" x14ac:dyDescent="0.25">
      <c r="A333" s="82"/>
      <c r="B333" s="82"/>
      <c r="C333"/>
      <c r="D333"/>
      <c r="E333" s="23"/>
      <c r="F333"/>
      <c r="G333"/>
      <c r="H333" s="59"/>
      <c r="I333" s="23"/>
      <c r="J333" s="31"/>
      <c r="K333" s="23"/>
      <c r="L333" s="23"/>
      <c r="M333" s="23"/>
      <c r="N333" s="31"/>
      <c r="O333" s="23"/>
      <c r="P333" s="23"/>
      <c r="Q333" s="54"/>
      <c r="R333" s="31"/>
      <c r="S333" s="23"/>
      <c r="T333" s="23"/>
      <c r="U333" s="31"/>
      <c r="V333" s="23"/>
      <c r="W333" s="23"/>
    </row>
    <row r="334" spans="1:23" x14ac:dyDescent="0.25">
      <c r="A334" s="82"/>
      <c r="B334" s="82"/>
      <c r="C334"/>
      <c r="D334"/>
      <c r="E334" s="23"/>
      <c r="F334"/>
      <c r="G334"/>
      <c r="H334" s="59"/>
      <c r="I334" s="23"/>
      <c r="J334" s="31"/>
      <c r="K334" s="23"/>
      <c r="L334" s="23"/>
      <c r="M334" s="23"/>
      <c r="N334" s="31"/>
      <c r="O334" s="23"/>
      <c r="P334" s="23"/>
      <c r="Q334" s="54"/>
      <c r="R334" s="31"/>
      <c r="S334" s="23"/>
      <c r="T334" s="23"/>
      <c r="U334" s="31"/>
      <c r="V334" s="23"/>
      <c r="W334" s="23"/>
    </row>
    <row r="335" spans="1:23" x14ac:dyDescent="0.25">
      <c r="A335" s="82"/>
      <c r="B335" s="82"/>
      <c r="C335"/>
      <c r="D335"/>
      <c r="E335" s="23"/>
      <c r="F335"/>
      <c r="G335"/>
      <c r="H335" s="59"/>
      <c r="I335" s="23"/>
      <c r="J335" s="31"/>
      <c r="K335" s="23"/>
      <c r="L335" s="23"/>
      <c r="M335" s="23"/>
      <c r="N335" s="31"/>
      <c r="O335" s="23"/>
      <c r="P335" s="23"/>
      <c r="Q335" s="54"/>
      <c r="R335" s="31"/>
      <c r="S335" s="23"/>
      <c r="T335" s="23"/>
      <c r="U335" s="31"/>
      <c r="V335" s="23"/>
      <c r="W335" s="23"/>
    </row>
    <row r="336" spans="1:23" x14ac:dyDescent="0.25">
      <c r="A336" s="82"/>
      <c r="B336" s="82"/>
      <c r="C336"/>
      <c r="D336"/>
      <c r="E336" s="23"/>
      <c r="F336"/>
      <c r="G336"/>
      <c r="H336" s="59"/>
      <c r="I336" s="23"/>
      <c r="J336" s="31"/>
      <c r="K336" s="23"/>
      <c r="L336" s="23"/>
      <c r="M336" s="23"/>
      <c r="N336" s="31"/>
      <c r="O336" s="23"/>
      <c r="P336" s="23"/>
      <c r="Q336" s="54"/>
      <c r="R336" s="31"/>
      <c r="S336" s="23"/>
      <c r="T336" s="23"/>
      <c r="U336" s="31"/>
      <c r="V336" s="23"/>
      <c r="W336" s="23"/>
    </row>
    <row r="337" spans="1:23" x14ac:dyDescent="0.25">
      <c r="A337" s="82"/>
      <c r="B337" s="82"/>
      <c r="C337"/>
      <c r="D337"/>
      <c r="E337" s="23"/>
      <c r="F337"/>
      <c r="G337"/>
      <c r="H337" s="59"/>
      <c r="I337" s="23"/>
      <c r="J337" s="31"/>
      <c r="K337" s="23"/>
      <c r="L337" s="23"/>
      <c r="M337" s="23"/>
      <c r="N337" s="31"/>
      <c r="O337" s="23"/>
      <c r="P337" s="23"/>
      <c r="Q337" s="54"/>
      <c r="R337" s="31"/>
      <c r="S337" s="23"/>
      <c r="T337" s="23"/>
      <c r="U337" s="31"/>
      <c r="V337" s="23"/>
      <c r="W337" s="23"/>
    </row>
    <row r="338" spans="1:23" x14ac:dyDescent="0.25">
      <c r="A338" s="82"/>
      <c r="B338" s="82"/>
      <c r="C338"/>
      <c r="D338"/>
      <c r="E338" s="23"/>
      <c r="F338"/>
      <c r="G338"/>
      <c r="H338" s="59"/>
      <c r="I338" s="23"/>
      <c r="J338" s="31"/>
      <c r="K338" s="23"/>
      <c r="L338" s="23"/>
      <c r="M338" s="23"/>
      <c r="N338" s="31"/>
      <c r="O338" s="23"/>
      <c r="P338" s="23"/>
      <c r="Q338" s="54"/>
      <c r="R338" s="31"/>
      <c r="S338" s="23"/>
      <c r="T338" s="23"/>
      <c r="U338" s="31"/>
      <c r="V338" s="23"/>
      <c r="W338" s="23"/>
    </row>
    <row r="339" spans="1:23" x14ac:dyDescent="0.25">
      <c r="A339" s="82"/>
      <c r="B339" s="82"/>
      <c r="C339"/>
      <c r="D339"/>
      <c r="E339" s="23"/>
      <c r="F339"/>
      <c r="G339"/>
      <c r="H339" s="59"/>
      <c r="I339" s="23"/>
      <c r="J339" s="31"/>
      <c r="K339" s="23"/>
      <c r="L339" s="23"/>
      <c r="M339" s="23"/>
      <c r="N339" s="31"/>
      <c r="O339" s="23"/>
      <c r="P339" s="23"/>
      <c r="Q339" s="54"/>
      <c r="R339" s="31"/>
      <c r="S339" s="23"/>
      <c r="T339" s="23"/>
      <c r="U339" s="31"/>
      <c r="V339" s="23"/>
      <c r="W339" s="23"/>
    </row>
    <row r="340" spans="1:23" x14ac:dyDescent="0.25">
      <c r="A340" s="82"/>
      <c r="B340" s="82"/>
      <c r="C340"/>
      <c r="D340"/>
      <c r="E340" s="23"/>
      <c r="F340"/>
      <c r="G340"/>
      <c r="H340" s="59"/>
      <c r="I340" s="23"/>
      <c r="J340" s="31"/>
      <c r="K340" s="23"/>
      <c r="L340" s="23"/>
      <c r="M340" s="23"/>
      <c r="N340" s="31"/>
      <c r="O340" s="23"/>
      <c r="P340" s="23"/>
      <c r="Q340" s="54"/>
      <c r="R340" s="31"/>
      <c r="S340" s="23"/>
      <c r="T340" s="23"/>
      <c r="U340" s="31"/>
      <c r="V340" s="23"/>
      <c r="W340" s="23"/>
    </row>
    <row r="341" spans="1:23" x14ac:dyDescent="0.25">
      <c r="A341" s="82"/>
      <c r="B341" s="82"/>
      <c r="C341"/>
      <c r="D341"/>
      <c r="E341" s="23"/>
      <c r="F341"/>
      <c r="G341"/>
      <c r="H341" s="59"/>
      <c r="I341" s="23"/>
      <c r="J341" s="31"/>
      <c r="K341" s="23"/>
      <c r="L341" s="23"/>
      <c r="M341" s="23"/>
      <c r="N341" s="31"/>
      <c r="O341" s="23"/>
      <c r="P341" s="23"/>
      <c r="Q341" s="54"/>
      <c r="R341" s="31"/>
      <c r="S341" s="23"/>
      <c r="T341" s="23"/>
      <c r="U341" s="31"/>
      <c r="V341" s="23"/>
      <c r="W341" s="23"/>
    </row>
    <row r="342" spans="1:23" x14ac:dyDescent="0.25">
      <c r="A342" s="82"/>
      <c r="B342" s="82"/>
      <c r="C342"/>
      <c r="D342"/>
      <c r="E342" s="23"/>
      <c r="F342"/>
      <c r="G342"/>
      <c r="H342" s="59"/>
      <c r="I342" s="23"/>
      <c r="J342" s="31"/>
      <c r="K342" s="23"/>
      <c r="L342" s="23"/>
      <c r="M342" s="23"/>
      <c r="N342" s="31"/>
      <c r="O342" s="23"/>
      <c r="P342" s="23"/>
      <c r="Q342" s="54"/>
      <c r="R342" s="31"/>
      <c r="S342" s="23"/>
      <c r="T342" s="23"/>
      <c r="U342" s="31"/>
      <c r="V342" s="23"/>
      <c r="W342" s="23"/>
    </row>
    <row r="343" spans="1:23" x14ac:dyDescent="0.25">
      <c r="A343" s="82"/>
      <c r="B343" s="82"/>
      <c r="C343"/>
      <c r="D343"/>
      <c r="E343" s="23"/>
      <c r="F343"/>
      <c r="G343"/>
      <c r="H343" s="59"/>
      <c r="I343" s="23"/>
      <c r="J343" s="31"/>
      <c r="K343" s="23"/>
      <c r="L343" s="23"/>
      <c r="M343" s="23"/>
      <c r="N343" s="31"/>
      <c r="O343" s="23"/>
      <c r="P343" s="23"/>
      <c r="Q343" s="54"/>
      <c r="R343" s="31"/>
      <c r="S343" s="23"/>
      <c r="T343" s="23"/>
      <c r="U343" s="31"/>
      <c r="V343" s="23"/>
      <c r="W343" s="23"/>
    </row>
    <row r="344" spans="1:23" x14ac:dyDescent="0.25">
      <c r="A344" s="82"/>
      <c r="B344" s="82"/>
      <c r="C344"/>
      <c r="D344"/>
      <c r="E344" s="23"/>
      <c r="F344"/>
      <c r="G344"/>
      <c r="H344" s="59"/>
      <c r="I344" s="23"/>
      <c r="J344" s="31"/>
      <c r="K344" s="23"/>
      <c r="L344" s="23"/>
      <c r="M344" s="23"/>
      <c r="N344" s="31"/>
      <c r="O344" s="23"/>
      <c r="P344" s="23"/>
      <c r="Q344" s="54"/>
      <c r="R344" s="31"/>
      <c r="S344" s="23"/>
      <c r="T344" s="23"/>
      <c r="U344" s="31"/>
      <c r="V344" s="23"/>
      <c r="W344" s="23"/>
    </row>
    <row r="345" spans="1:23" x14ac:dyDescent="0.25">
      <c r="A345" s="82"/>
      <c r="B345" s="82"/>
      <c r="C345"/>
      <c r="D345"/>
      <c r="E345" s="23"/>
      <c r="F345"/>
      <c r="G345"/>
      <c r="H345" s="59"/>
      <c r="I345" s="23"/>
      <c r="J345" s="31"/>
      <c r="K345" s="23"/>
      <c r="L345" s="23"/>
      <c r="M345" s="23"/>
      <c r="N345" s="31"/>
      <c r="O345" s="23"/>
      <c r="P345" s="23"/>
      <c r="Q345" s="54"/>
      <c r="R345" s="31"/>
      <c r="S345" s="23"/>
      <c r="T345" s="23"/>
      <c r="U345" s="31"/>
      <c r="V345" s="23"/>
      <c r="W345" s="23"/>
    </row>
    <row r="346" spans="1:23" x14ac:dyDescent="0.25">
      <c r="A346" s="82"/>
      <c r="B346" s="82"/>
      <c r="C346"/>
      <c r="D346"/>
      <c r="E346" s="23"/>
      <c r="F346"/>
      <c r="G346"/>
      <c r="H346" s="59"/>
      <c r="I346" s="23"/>
      <c r="J346" s="31"/>
      <c r="K346" s="23"/>
      <c r="L346" s="23"/>
      <c r="M346" s="23"/>
      <c r="N346" s="31"/>
      <c r="O346" s="23"/>
      <c r="P346" s="23"/>
      <c r="Q346" s="54"/>
      <c r="R346" s="31"/>
      <c r="S346" s="23"/>
      <c r="T346" s="23"/>
      <c r="U346" s="31"/>
      <c r="V346" s="23"/>
      <c r="W346" s="23"/>
    </row>
    <row r="347" spans="1:23" x14ac:dyDescent="0.25">
      <c r="A347" s="82"/>
      <c r="B347" s="82"/>
      <c r="C347"/>
      <c r="D347"/>
      <c r="E347" s="23"/>
      <c r="F347"/>
      <c r="G347"/>
      <c r="H347" s="59"/>
      <c r="I347" s="23"/>
      <c r="J347" s="31"/>
      <c r="K347" s="23"/>
      <c r="L347" s="23"/>
      <c r="M347" s="23"/>
      <c r="N347" s="31"/>
      <c r="O347" s="23"/>
      <c r="P347" s="23"/>
      <c r="Q347" s="54"/>
      <c r="R347" s="31"/>
      <c r="S347" s="23"/>
      <c r="T347" s="23"/>
      <c r="U347" s="31"/>
      <c r="V347" s="23"/>
      <c r="W347" s="23"/>
    </row>
    <row r="348" spans="1:23" x14ac:dyDescent="0.25">
      <c r="A348" s="82"/>
      <c r="B348" s="82"/>
      <c r="C348"/>
      <c r="D348"/>
      <c r="E348" s="23"/>
      <c r="F348"/>
      <c r="G348"/>
      <c r="H348" s="59"/>
      <c r="I348" s="23"/>
      <c r="J348" s="31"/>
      <c r="K348" s="23"/>
      <c r="L348" s="23"/>
      <c r="M348" s="23"/>
      <c r="N348" s="31"/>
      <c r="O348" s="23"/>
      <c r="P348" s="23"/>
      <c r="Q348" s="54"/>
      <c r="R348" s="31"/>
      <c r="S348" s="23"/>
      <c r="T348" s="23"/>
      <c r="U348" s="31"/>
      <c r="V348" s="23"/>
      <c r="W348" s="23"/>
    </row>
    <row r="349" spans="1:23" x14ac:dyDescent="0.25">
      <c r="A349" s="82"/>
      <c r="B349" s="82"/>
      <c r="C349"/>
      <c r="D349"/>
      <c r="E349" s="23"/>
      <c r="F349"/>
      <c r="G349"/>
      <c r="H349" s="59"/>
      <c r="I349" s="23"/>
      <c r="J349" s="31"/>
      <c r="K349" s="23"/>
      <c r="L349" s="23"/>
      <c r="M349" s="23"/>
      <c r="N349" s="31"/>
      <c r="O349" s="23"/>
      <c r="P349" s="23"/>
      <c r="Q349" s="54"/>
      <c r="R349" s="31"/>
      <c r="S349" s="23"/>
      <c r="T349" s="23"/>
      <c r="U349" s="31"/>
      <c r="V349" s="23"/>
      <c r="W349" s="23"/>
    </row>
    <row r="350" spans="1:23" x14ac:dyDescent="0.25">
      <c r="A350" s="82"/>
      <c r="B350" s="82"/>
      <c r="C350"/>
      <c r="D350"/>
      <c r="E350" s="23"/>
      <c r="F350"/>
      <c r="G350"/>
      <c r="H350" s="59"/>
      <c r="I350" s="23"/>
      <c r="J350" s="31"/>
      <c r="K350" s="23"/>
      <c r="L350" s="23"/>
      <c r="M350" s="23"/>
      <c r="N350" s="31"/>
      <c r="O350" s="23"/>
      <c r="P350" s="23"/>
      <c r="Q350" s="54"/>
      <c r="R350" s="31"/>
      <c r="S350" s="23"/>
      <c r="T350" s="23"/>
      <c r="U350" s="31"/>
      <c r="V350" s="23"/>
      <c r="W350" s="23"/>
    </row>
    <row r="351" spans="1:23" x14ac:dyDescent="0.25">
      <c r="A351" s="82"/>
      <c r="B351" s="82"/>
      <c r="C351"/>
      <c r="D351"/>
      <c r="E351" s="23"/>
      <c r="F351"/>
      <c r="G351"/>
      <c r="H351" s="59"/>
      <c r="I351" s="23"/>
      <c r="J351" s="31"/>
      <c r="K351" s="23"/>
      <c r="L351" s="23"/>
      <c r="M351" s="23"/>
      <c r="N351" s="31"/>
      <c r="O351" s="23"/>
      <c r="P351" s="23"/>
      <c r="Q351" s="54"/>
      <c r="R351" s="31"/>
      <c r="S351" s="23"/>
      <c r="T351" s="23"/>
      <c r="U351" s="31"/>
      <c r="V351" s="23"/>
      <c r="W351" s="23"/>
    </row>
    <row r="352" spans="1:23" x14ac:dyDescent="0.25">
      <c r="A352" s="82"/>
      <c r="B352" s="82"/>
      <c r="C352"/>
      <c r="D352"/>
      <c r="E352" s="23"/>
      <c r="F352"/>
      <c r="G352"/>
      <c r="H352" s="59"/>
      <c r="I352" s="23"/>
      <c r="J352" s="31"/>
      <c r="K352" s="23"/>
      <c r="L352" s="23"/>
      <c r="M352" s="23"/>
      <c r="N352" s="31"/>
      <c r="O352" s="23"/>
      <c r="P352" s="23"/>
      <c r="Q352" s="54"/>
      <c r="R352" s="31"/>
      <c r="S352" s="23"/>
      <c r="T352" s="23"/>
      <c r="U352" s="31"/>
      <c r="V352" s="23"/>
      <c r="W352" s="23"/>
    </row>
    <row r="353" spans="1:23" x14ac:dyDescent="0.25">
      <c r="A353" s="82"/>
      <c r="B353" s="82"/>
      <c r="C353"/>
      <c r="D353"/>
      <c r="E353" s="23"/>
      <c r="F353"/>
      <c r="G353"/>
      <c r="H353" s="59"/>
      <c r="I353" s="23"/>
      <c r="J353" s="31"/>
      <c r="K353" s="23"/>
      <c r="L353" s="23"/>
      <c r="M353" s="23"/>
      <c r="N353" s="31"/>
      <c r="O353" s="23"/>
      <c r="P353" s="23"/>
      <c r="Q353" s="54"/>
      <c r="R353" s="31"/>
      <c r="S353" s="23"/>
      <c r="T353" s="23"/>
      <c r="U353" s="31"/>
      <c r="V353" s="23"/>
      <c r="W353" s="23"/>
    </row>
    <row r="354" spans="1:23" x14ac:dyDescent="0.25">
      <c r="A354" s="82"/>
      <c r="B354" s="82"/>
      <c r="C354"/>
      <c r="D354"/>
      <c r="E354" s="23"/>
      <c r="F354"/>
      <c r="G354"/>
      <c r="H354" s="59"/>
      <c r="I354" s="23"/>
      <c r="J354" s="31"/>
      <c r="K354" s="23"/>
      <c r="L354" s="23"/>
      <c r="M354" s="23"/>
      <c r="N354" s="31"/>
      <c r="O354" s="23"/>
      <c r="P354" s="23"/>
      <c r="Q354" s="54"/>
      <c r="R354" s="31"/>
      <c r="S354" s="23"/>
      <c r="T354" s="23"/>
      <c r="U354" s="31"/>
      <c r="V354" s="23"/>
      <c r="W354" s="23"/>
    </row>
    <row r="355" spans="1:23" x14ac:dyDescent="0.25">
      <c r="A355" s="82"/>
      <c r="B355" s="82"/>
      <c r="C355"/>
      <c r="D355"/>
      <c r="E355" s="23"/>
      <c r="F355"/>
      <c r="G355"/>
      <c r="H355" s="59"/>
      <c r="I355" s="23"/>
      <c r="J355" s="31"/>
      <c r="K355" s="23"/>
      <c r="L355" s="23"/>
      <c r="M355" s="23"/>
      <c r="N355" s="31"/>
      <c r="O355" s="23"/>
      <c r="P355" s="23"/>
      <c r="Q355" s="54"/>
      <c r="R355" s="31"/>
      <c r="S355" s="23"/>
      <c r="T355" s="23"/>
      <c r="U355" s="31"/>
      <c r="V355" s="23"/>
      <c r="W355" s="23"/>
    </row>
    <row r="356" spans="1:23" x14ac:dyDescent="0.25">
      <c r="A356" s="82"/>
      <c r="B356" s="82"/>
      <c r="C356"/>
      <c r="D356"/>
      <c r="E356" s="23"/>
      <c r="F356"/>
      <c r="G356"/>
      <c r="H356" s="59"/>
      <c r="I356" s="23"/>
      <c r="J356" s="31"/>
      <c r="K356" s="23"/>
      <c r="L356" s="23"/>
      <c r="M356" s="23"/>
      <c r="N356" s="31"/>
      <c r="O356" s="23"/>
      <c r="P356" s="23"/>
      <c r="Q356" s="54"/>
      <c r="R356" s="31"/>
      <c r="S356" s="23"/>
      <c r="T356" s="23"/>
      <c r="U356" s="31"/>
      <c r="V356" s="23"/>
      <c r="W356" s="23"/>
    </row>
    <row r="357" spans="1:23" x14ac:dyDescent="0.25">
      <c r="A357" s="82"/>
      <c r="B357" s="82"/>
      <c r="C357"/>
      <c r="D357"/>
      <c r="E357" s="23"/>
      <c r="F357"/>
      <c r="G357"/>
      <c r="H357" s="59"/>
      <c r="I357" s="23"/>
      <c r="J357" s="31"/>
      <c r="K357" s="23"/>
      <c r="L357" s="23"/>
      <c r="M357" s="23"/>
      <c r="N357" s="31"/>
      <c r="O357" s="23"/>
      <c r="P357" s="23"/>
      <c r="Q357" s="54"/>
      <c r="R357" s="31"/>
      <c r="S357" s="23"/>
      <c r="T357" s="23"/>
      <c r="U357" s="31"/>
      <c r="V357" s="23"/>
      <c r="W357" s="23"/>
    </row>
    <row r="358" spans="1:23" x14ac:dyDescent="0.25">
      <c r="A358" s="82"/>
      <c r="B358" s="82"/>
      <c r="C358"/>
      <c r="D358"/>
      <c r="E358" s="23"/>
      <c r="F358"/>
      <c r="G358"/>
      <c r="H358" s="59"/>
      <c r="I358" s="23"/>
      <c r="J358" s="31"/>
      <c r="K358" s="23"/>
      <c r="L358" s="23"/>
      <c r="M358" s="23"/>
      <c r="N358" s="31"/>
      <c r="O358" s="23"/>
      <c r="P358" s="23"/>
      <c r="Q358" s="54"/>
      <c r="R358" s="31"/>
      <c r="S358" s="23"/>
      <c r="T358" s="23"/>
      <c r="U358" s="31"/>
      <c r="V358" s="23"/>
      <c r="W358" s="23"/>
    </row>
    <row r="359" spans="1:23" x14ac:dyDescent="0.25">
      <c r="A359" s="82"/>
      <c r="B359" s="82"/>
      <c r="C359"/>
      <c r="D359"/>
      <c r="E359" s="23"/>
      <c r="F359"/>
      <c r="G359"/>
      <c r="H359" s="59"/>
      <c r="I359" s="23"/>
      <c r="J359" s="31"/>
      <c r="K359" s="23"/>
      <c r="L359" s="23"/>
      <c r="M359" s="23"/>
      <c r="N359" s="31"/>
      <c r="O359" s="23"/>
      <c r="P359" s="23"/>
      <c r="Q359" s="54"/>
      <c r="R359" s="31"/>
      <c r="S359" s="23"/>
      <c r="T359" s="23"/>
      <c r="U359" s="31"/>
      <c r="V359" s="23"/>
      <c r="W359" s="23"/>
    </row>
    <row r="360" spans="1:23" x14ac:dyDescent="0.25">
      <c r="A360" s="82"/>
      <c r="B360" s="82"/>
      <c r="C360"/>
      <c r="D360"/>
      <c r="E360" s="23"/>
      <c r="F360"/>
      <c r="G360"/>
      <c r="H360" s="59"/>
      <c r="I360" s="23"/>
      <c r="J360" s="31"/>
      <c r="K360" s="23"/>
      <c r="L360" s="23"/>
      <c r="M360" s="23"/>
      <c r="N360" s="31"/>
      <c r="O360" s="23"/>
      <c r="P360" s="23"/>
      <c r="Q360" s="54"/>
      <c r="R360" s="31"/>
      <c r="S360" s="23"/>
      <c r="T360" s="23"/>
      <c r="U360" s="31"/>
      <c r="V360" s="23"/>
      <c r="W360" s="23"/>
    </row>
    <row r="361" spans="1:23" x14ac:dyDescent="0.25">
      <c r="A361" s="82"/>
      <c r="B361" s="82"/>
      <c r="C361"/>
      <c r="D361"/>
      <c r="E361" s="23"/>
      <c r="F361"/>
      <c r="G361"/>
      <c r="H361" s="59"/>
      <c r="I361" s="23"/>
      <c r="J361" s="31"/>
      <c r="K361" s="23"/>
      <c r="L361" s="23"/>
      <c r="M361" s="23"/>
      <c r="N361" s="31"/>
      <c r="O361" s="23"/>
      <c r="P361" s="23"/>
      <c r="Q361" s="54"/>
      <c r="R361" s="31"/>
      <c r="S361" s="23"/>
      <c r="T361" s="23"/>
      <c r="U361" s="31"/>
      <c r="V361" s="23"/>
      <c r="W361" s="23"/>
    </row>
    <row r="362" spans="1:23" x14ac:dyDescent="0.25">
      <c r="A362" s="82"/>
      <c r="B362" s="82"/>
      <c r="C362"/>
      <c r="D362"/>
      <c r="E362" s="23"/>
      <c r="F362"/>
      <c r="G362"/>
      <c r="H362" s="59"/>
      <c r="I362" s="23"/>
      <c r="J362" s="31"/>
      <c r="K362" s="23"/>
      <c r="L362" s="23"/>
      <c r="M362" s="23"/>
      <c r="N362" s="31"/>
      <c r="O362" s="23"/>
      <c r="P362" s="23"/>
      <c r="Q362" s="54"/>
      <c r="R362" s="31"/>
      <c r="S362" s="23"/>
      <c r="T362" s="23"/>
      <c r="U362" s="31"/>
      <c r="V362" s="23"/>
      <c r="W362" s="23"/>
    </row>
    <row r="363" spans="1:23" x14ac:dyDescent="0.25">
      <c r="A363" s="82"/>
      <c r="B363" s="82"/>
      <c r="C363"/>
      <c r="D363"/>
      <c r="E363" s="23"/>
      <c r="F363"/>
      <c r="G363"/>
      <c r="H363" s="59"/>
      <c r="I363" s="23"/>
      <c r="J363" s="31"/>
      <c r="K363" s="23"/>
      <c r="L363" s="23"/>
      <c r="M363" s="23"/>
      <c r="N363" s="31"/>
      <c r="O363" s="23"/>
      <c r="P363" s="23"/>
      <c r="Q363" s="54"/>
      <c r="R363" s="31"/>
      <c r="S363" s="23"/>
      <c r="T363" s="23"/>
      <c r="U363" s="31"/>
      <c r="V363" s="23"/>
      <c r="W363" s="23"/>
    </row>
    <row r="364" spans="1:23" x14ac:dyDescent="0.25">
      <c r="A364" s="82"/>
      <c r="B364" s="82"/>
      <c r="C364"/>
      <c r="D364"/>
      <c r="E364" s="23"/>
      <c r="F364"/>
      <c r="G364"/>
      <c r="H364" s="59"/>
      <c r="I364" s="23"/>
      <c r="J364" s="31"/>
      <c r="K364" s="23"/>
      <c r="L364" s="23"/>
      <c r="M364" s="23"/>
      <c r="N364" s="31"/>
      <c r="O364" s="23"/>
      <c r="P364" s="23"/>
      <c r="Q364" s="54"/>
      <c r="R364" s="31"/>
      <c r="S364" s="23"/>
      <c r="T364" s="23"/>
      <c r="U364" s="31"/>
      <c r="V364" s="23"/>
      <c r="W364" s="23"/>
    </row>
    <row r="365" spans="1:23" x14ac:dyDescent="0.25">
      <c r="A365" s="82"/>
      <c r="B365" s="82"/>
      <c r="C365"/>
      <c r="D365"/>
      <c r="E365" s="23"/>
      <c r="F365"/>
      <c r="G365"/>
      <c r="H365" s="59"/>
      <c r="I365" s="23"/>
      <c r="J365" s="31"/>
      <c r="K365" s="23"/>
      <c r="L365" s="23"/>
      <c r="M365" s="23"/>
      <c r="N365" s="31"/>
      <c r="O365" s="23"/>
      <c r="P365" s="23"/>
      <c r="Q365" s="54"/>
      <c r="R365" s="31"/>
      <c r="S365" s="23"/>
      <c r="T365" s="23"/>
      <c r="U365" s="31"/>
      <c r="V365" s="23"/>
      <c r="W365" s="23"/>
    </row>
    <row r="366" spans="1:23" x14ac:dyDescent="0.25">
      <c r="A366" s="82"/>
      <c r="B366" s="82"/>
      <c r="C366"/>
      <c r="D366"/>
      <c r="E366" s="23"/>
      <c r="F366"/>
      <c r="G366"/>
      <c r="H366" s="59"/>
      <c r="I366" s="23"/>
      <c r="J366" s="31"/>
      <c r="K366" s="23"/>
      <c r="L366" s="23"/>
      <c r="M366" s="23"/>
      <c r="N366" s="31"/>
      <c r="O366" s="23"/>
      <c r="P366" s="23"/>
      <c r="Q366" s="54"/>
      <c r="R366" s="31"/>
      <c r="S366" s="23"/>
      <c r="T366" s="23"/>
      <c r="U366" s="31"/>
      <c r="V366" s="23"/>
      <c r="W366" s="23"/>
    </row>
    <row r="367" spans="1:23" x14ac:dyDescent="0.25">
      <c r="A367" s="82"/>
      <c r="B367" s="82"/>
      <c r="C367"/>
      <c r="D367"/>
      <c r="E367" s="23"/>
      <c r="F367"/>
      <c r="G367"/>
      <c r="H367" s="59"/>
      <c r="I367" s="23"/>
      <c r="J367" s="31"/>
      <c r="K367" s="23"/>
      <c r="L367" s="23"/>
      <c r="M367" s="23"/>
      <c r="N367" s="31"/>
      <c r="O367" s="23"/>
      <c r="P367" s="23"/>
      <c r="Q367" s="54"/>
      <c r="R367" s="31"/>
      <c r="S367" s="23"/>
      <c r="T367" s="23"/>
      <c r="U367" s="31"/>
      <c r="V367" s="23"/>
      <c r="W367" s="23"/>
    </row>
    <row r="368" spans="1:23" x14ac:dyDescent="0.25">
      <c r="A368" s="82"/>
      <c r="B368" s="82"/>
      <c r="C368"/>
      <c r="D368"/>
      <c r="E368" s="23"/>
      <c r="F368"/>
      <c r="G368"/>
      <c r="H368" s="59"/>
      <c r="I368" s="23"/>
      <c r="J368" s="31"/>
      <c r="K368" s="23"/>
      <c r="L368" s="23"/>
      <c r="M368" s="23"/>
      <c r="N368" s="31"/>
      <c r="O368" s="23"/>
      <c r="P368" s="23"/>
      <c r="Q368" s="54"/>
      <c r="R368" s="31"/>
      <c r="S368" s="23"/>
      <c r="T368" s="23"/>
      <c r="U368" s="31"/>
      <c r="V368" s="23"/>
      <c r="W368" s="23"/>
    </row>
    <row r="369" spans="1:23" x14ac:dyDescent="0.25">
      <c r="A369" s="82"/>
      <c r="B369" s="82"/>
      <c r="C369"/>
      <c r="D369"/>
      <c r="E369" s="23"/>
      <c r="F369"/>
      <c r="G369"/>
      <c r="H369" s="59"/>
      <c r="I369" s="23"/>
      <c r="J369" s="31"/>
      <c r="K369" s="23"/>
      <c r="L369" s="23"/>
      <c r="M369" s="23"/>
      <c r="N369" s="31"/>
      <c r="O369" s="23"/>
      <c r="P369" s="23"/>
      <c r="Q369" s="54"/>
      <c r="R369" s="31"/>
      <c r="S369" s="23"/>
      <c r="T369" s="23"/>
      <c r="U369" s="31"/>
      <c r="V369" s="23"/>
      <c r="W369" s="23"/>
    </row>
    <row r="370" spans="1:23" x14ac:dyDescent="0.25">
      <c r="A370" s="82"/>
      <c r="B370" s="82"/>
      <c r="C370"/>
      <c r="D370"/>
      <c r="E370" s="23"/>
      <c r="F370"/>
      <c r="G370"/>
      <c r="H370" s="59"/>
      <c r="I370" s="23"/>
      <c r="J370" s="31"/>
      <c r="K370" s="23"/>
      <c r="L370" s="23"/>
      <c r="M370" s="23"/>
      <c r="N370" s="31"/>
      <c r="O370" s="23"/>
      <c r="P370" s="23"/>
      <c r="Q370" s="54"/>
      <c r="R370" s="31"/>
      <c r="S370" s="23"/>
      <c r="T370" s="23"/>
      <c r="U370" s="31"/>
      <c r="V370" s="23"/>
      <c r="W370" s="23"/>
    </row>
    <row r="371" spans="1:23" x14ac:dyDescent="0.25">
      <c r="A371" s="82"/>
      <c r="B371" s="82"/>
      <c r="C371"/>
      <c r="D371"/>
      <c r="E371" s="23"/>
      <c r="F371"/>
      <c r="G371"/>
      <c r="H371" s="59"/>
      <c r="I371" s="23"/>
      <c r="J371" s="31"/>
      <c r="K371" s="23"/>
      <c r="L371" s="23"/>
      <c r="M371" s="23"/>
      <c r="N371" s="31"/>
      <c r="O371" s="23"/>
      <c r="P371" s="23"/>
      <c r="Q371" s="54"/>
      <c r="R371" s="31"/>
      <c r="S371" s="23"/>
      <c r="T371" s="23"/>
      <c r="U371" s="31"/>
      <c r="V371" s="23"/>
      <c r="W371" s="23"/>
    </row>
    <row r="372" spans="1:23" x14ac:dyDescent="0.25">
      <c r="A372" s="82"/>
      <c r="B372" s="82"/>
      <c r="C372"/>
      <c r="D372"/>
      <c r="E372" s="23"/>
      <c r="F372"/>
      <c r="G372"/>
      <c r="H372" s="59"/>
      <c r="I372" s="23"/>
      <c r="J372" s="31"/>
      <c r="K372" s="23"/>
      <c r="L372" s="23"/>
      <c r="M372" s="23"/>
      <c r="N372" s="31"/>
      <c r="O372" s="23"/>
      <c r="P372" s="23"/>
      <c r="Q372" s="54"/>
      <c r="R372" s="31"/>
      <c r="S372" s="23"/>
      <c r="T372" s="23"/>
      <c r="U372" s="31"/>
      <c r="V372" s="23"/>
      <c r="W372" s="23"/>
    </row>
    <row r="373" spans="1:23" x14ac:dyDescent="0.25">
      <c r="A373" s="82"/>
      <c r="B373" s="82"/>
      <c r="C373"/>
      <c r="D373"/>
      <c r="E373" s="23"/>
      <c r="F373"/>
      <c r="G373"/>
      <c r="H373" s="59"/>
      <c r="I373" s="23"/>
      <c r="J373" s="31"/>
      <c r="K373" s="23"/>
      <c r="L373" s="23"/>
      <c r="M373" s="23"/>
      <c r="N373" s="31"/>
      <c r="O373" s="23"/>
      <c r="P373" s="23"/>
      <c r="Q373" s="54"/>
      <c r="R373" s="31"/>
      <c r="S373" s="23"/>
      <c r="T373" s="23"/>
      <c r="U373" s="31"/>
      <c r="V373" s="23"/>
      <c r="W373" s="23"/>
    </row>
    <row r="374" spans="1:23" x14ac:dyDescent="0.25">
      <c r="A374" s="82"/>
      <c r="B374" s="82"/>
      <c r="C374"/>
      <c r="D374"/>
      <c r="E374" s="23"/>
      <c r="F374"/>
      <c r="G374"/>
      <c r="H374" s="59"/>
      <c r="I374" s="23"/>
      <c r="J374" s="31"/>
      <c r="K374" s="23"/>
      <c r="L374" s="23"/>
      <c r="M374" s="23"/>
      <c r="N374" s="31"/>
      <c r="O374" s="23"/>
      <c r="P374" s="23"/>
      <c r="Q374" s="54"/>
      <c r="R374" s="31"/>
      <c r="S374" s="23"/>
      <c r="T374" s="23"/>
      <c r="U374" s="31"/>
      <c r="V374" s="23"/>
      <c r="W374" s="23"/>
    </row>
    <row r="375" spans="1:23" x14ac:dyDescent="0.25">
      <c r="A375" s="82"/>
      <c r="B375" s="82"/>
      <c r="C375"/>
      <c r="D375"/>
      <c r="E375" s="23"/>
      <c r="F375"/>
      <c r="G375"/>
      <c r="H375" s="59"/>
      <c r="I375" s="23"/>
      <c r="J375" s="31"/>
      <c r="K375" s="23"/>
      <c r="L375" s="23"/>
      <c r="M375" s="23"/>
      <c r="N375" s="31"/>
      <c r="O375" s="23"/>
      <c r="P375" s="23"/>
      <c r="Q375" s="54"/>
      <c r="R375" s="31"/>
      <c r="S375" s="23"/>
      <c r="T375" s="23"/>
      <c r="U375" s="31"/>
      <c r="V375" s="23"/>
      <c r="W375" s="23"/>
    </row>
    <row r="376" spans="1:23" x14ac:dyDescent="0.25">
      <c r="A376" s="82"/>
      <c r="B376" s="82"/>
      <c r="C376"/>
      <c r="D376"/>
      <c r="E376" s="23"/>
      <c r="F376"/>
      <c r="G376"/>
      <c r="H376" s="59"/>
      <c r="I376" s="23"/>
      <c r="J376" s="31"/>
      <c r="K376" s="23"/>
      <c r="L376" s="23"/>
      <c r="M376" s="23"/>
      <c r="N376" s="31"/>
      <c r="O376" s="23"/>
      <c r="P376" s="23"/>
      <c r="Q376" s="54"/>
      <c r="R376" s="31"/>
      <c r="S376" s="23"/>
      <c r="T376" s="23"/>
      <c r="U376" s="31"/>
      <c r="V376" s="23"/>
      <c r="W376" s="23"/>
    </row>
    <row r="377" spans="1:23" x14ac:dyDescent="0.25">
      <c r="A377" s="82"/>
      <c r="B377" s="82"/>
      <c r="C377"/>
      <c r="D377"/>
      <c r="E377" s="23"/>
      <c r="F377"/>
      <c r="G377"/>
      <c r="H377" s="59"/>
      <c r="I377" s="23"/>
      <c r="J377" s="31"/>
      <c r="K377" s="23"/>
      <c r="L377" s="23"/>
      <c r="M377" s="23"/>
      <c r="N377" s="31"/>
      <c r="O377" s="23"/>
      <c r="P377" s="23"/>
      <c r="Q377" s="54"/>
      <c r="R377" s="31"/>
      <c r="S377" s="23"/>
      <c r="T377" s="23"/>
      <c r="U377" s="31"/>
      <c r="V377" s="23"/>
      <c r="W377" s="23"/>
    </row>
    <row r="378" spans="1:23" x14ac:dyDescent="0.25">
      <c r="A378" s="82"/>
      <c r="B378" s="82"/>
      <c r="C378"/>
      <c r="D378"/>
      <c r="E378" s="23"/>
      <c r="F378"/>
      <c r="G378"/>
      <c r="H378" s="59"/>
      <c r="I378" s="23"/>
      <c r="J378" s="31"/>
      <c r="K378" s="23"/>
      <c r="L378" s="23"/>
      <c r="M378" s="23"/>
      <c r="N378" s="31"/>
      <c r="O378" s="23"/>
      <c r="P378" s="23"/>
      <c r="Q378" s="54"/>
      <c r="R378" s="31"/>
      <c r="S378" s="23"/>
      <c r="T378" s="23"/>
      <c r="U378" s="31"/>
      <c r="V378" s="23"/>
      <c r="W378" s="23"/>
    </row>
    <row r="379" spans="1:23" x14ac:dyDescent="0.25">
      <c r="A379" s="82"/>
      <c r="B379" s="82"/>
      <c r="C379"/>
      <c r="D379"/>
      <c r="E379" s="23"/>
      <c r="F379"/>
      <c r="G379"/>
      <c r="H379" s="59"/>
      <c r="I379" s="23"/>
      <c r="J379" s="31"/>
      <c r="K379" s="23"/>
      <c r="L379" s="23"/>
      <c r="M379" s="23"/>
      <c r="N379" s="31"/>
      <c r="O379" s="23"/>
      <c r="P379" s="23"/>
      <c r="Q379" s="54"/>
      <c r="R379" s="31"/>
      <c r="S379" s="23"/>
      <c r="T379" s="23"/>
      <c r="U379" s="31"/>
      <c r="V379" s="23"/>
      <c r="W379" s="23"/>
    </row>
    <row r="380" spans="1:23" x14ac:dyDescent="0.25">
      <c r="A380" s="82"/>
      <c r="B380" s="82"/>
      <c r="C380"/>
      <c r="D380"/>
      <c r="E380" s="23"/>
      <c r="F380"/>
      <c r="G380"/>
      <c r="H380" s="59"/>
      <c r="I380" s="23"/>
      <c r="J380" s="31"/>
      <c r="K380" s="23"/>
      <c r="L380" s="23"/>
      <c r="M380" s="23"/>
      <c r="N380" s="31"/>
      <c r="O380" s="23"/>
      <c r="P380" s="23"/>
      <c r="Q380" s="54"/>
      <c r="R380" s="31"/>
      <c r="S380" s="23"/>
      <c r="T380" s="23"/>
      <c r="U380" s="31"/>
      <c r="V380" s="23"/>
      <c r="W380" s="23"/>
    </row>
    <row r="381" spans="1:23" x14ac:dyDescent="0.25">
      <c r="A381" s="82"/>
      <c r="B381" s="82"/>
      <c r="C381"/>
      <c r="D381"/>
      <c r="E381" s="23"/>
      <c r="F381"/>
      <c r="G381"/>
      <c r="H381" s="59"/>
      <c r="I381" s="23"/>
      <c r="J381" s="31"/>
      <c r="K381" s="23"/>
      <c r="L381" s="23"/>
      <c r="M381" s="23"/>
      <c r="N381" s="31"/>
      <c r="O381" s="23"/>
      <c r="P381" s="23"/>
      <c r="Q381" s="54"/>
      <c r="R381" s="31"/>
      <c r="S381" s="23"/>
      <c r="T381" s="23"/>
      <c r="U381" s="31"/>
      <c r="V381" s="23"/>
      <c r="W381" s="23"/>
    </row>
    <row r="382" spans="1:23" x14ac:dyDescent="0.25">
      <c r="A382" s="82"/>
      <c r="B382" s="82"/>
      <c r="C382"/>
      <c r="D382"/>
      <c r="E382" s="23"/>
      <c r="F382"/>
      <c r="G382"/>
      <c r="H382" s="59"/>
      <c r="I382" s="23"/>
      <c r="J382" s="31"/>
      <c r="K382" s="23"/>
      <c r="L382" s="23"/>
      <c r="M382" s="23"/>
      <c r="N382" s="31"/>
      <c r="O382" s="23"/>
      <c r="P382" s="23"/>
      <c r="Q382" s="54"/>
      <c r="R382" s="31"/>
      <c r="S382" s="23"/>
      <c r="T382" s="23"/>
      <c r="U382" s="31"/>
      <c r="V382" s="23"/>
      <c r="W382" s="23"/>
    </row>
    <row r="383" spans="1:23" x14ac:dyDescent="0.25">
      <c r="A383" s="82"/>
      <c r="B383" s="82"/>
      <c r="C383"/>
      <c r="D383"/>
      <c r="E383" s="23"/>
      <c r="F383"/>
      <c r="G383"/>
      <c r="H383" s="59"/>
      <c r="I383" s="23"/>
      <c r="J383" s="31"/>
      <c r="K383" s="23"/>
      <c r="L383" s="23"/>
      <c r="M383" s="23"/>
      <c r="N383" s="31"/>
      <c r="O383" s="23"/>
      <c r="P383" s="23"/>
      <c r="Q383" s="54"/>
      <c r="R383" s="31"/>
      <c r="S383" s="23"/>
      <c r="T383" s="23"/>
      <c r="U383" s="31"/>
      <c r="V383" s="23"/>
      <c r="W383" s="23"/>
    </row>
    <row r="384" spans="1:23" x14ac:dyDescent="0.25">
      <c r="A384" s="82"/>
      <c r="B384" s="82"/>
      <c r="C384"/>
      <c r="D384"/>
      <c r="E384" s="23"/>
      <c r="F384"/>
      <c r="G384"/>
      <c r="H384" s="59"/>
      <c r="I384" s="23"/>
      <c r="J384" s="31"/>
      <c r="K384" s="23"/>
      <c r="L384" s="23"/>
      <c r="M384" s="23"/>
      <c r="N384" s="31"/>
      <c r="O384" s="23"/>
      <c r="P384" s="23"/>
      <c r="Q384" s="54"/>
      <c r="R384" s="31"/>
      <c r="S384" s="23"/>
      <c r="T384" s="23"/>
      <c r="U384" s="31"/>
      <c r="V384" s="23"/>
      <c r="W384" s="23"/>
    </row>
    <row r="385" spans="1:23" x14ac:dyDescent="0.25">
      <c r="A385" s="82"/>
      <c r="B385" s="82"/>
      <c r="C385"/>
      <c r="D385"/>
      <c r="E385" s="23"/>
      <c r="F385"/>
      <c r="G385"/>
      <c r="H385" s="59"/>
      <c r="I385" s="23"/>
      <c r="J385" s="31"/>
      <c r="K385" s="23"/>
      <c r="L385" s="23"/>
      <c r="M385" s="23"/>
      <c r="N385" s="31"/>
      <c r="O385" s="23"/>
      <c r="P385" s="23"/>
      <c r="Q385" s="54"/>
      <c r="R385" s="31"/>
      <c r="S385" s="23"/>
      <c r="T385" s="23"/>
      <c r="U385" s="31"/>
      <c r="V385" s="23"/>
      <c r="W385" s="23"/>
    </row>
    <row r="386" spans="1:23" x14ac:dyDescent="0.25">
      <c r="A386" s="82"/>
      <c r="B386" s="82"/>
      <c r="C386"/>
      <c r="D386"/>
      <c r="E386" s="23"/>
      <c r="F386"/>
      <c r="G386"/>
      <c r="H386" s="59"/>
      <c r="I386" s="23"/>
      <c r="J386" s="31"/>
      <c r="K386" s="23"/>
      <c r="L386" s="23"/>
      <c r="M386" s="23"/>
      <c r="N386" s="31"/>
      <c r="O386" s="23"/>
      <c r="P386" s="23"/>
      <c r="Q386" s="54"/>
      <c r="R386" s="31"/>
      <c r="S386" s="23"/>
      <c r="T386" s="23"/>
      <c r="U386" s="31"/>
      <c r="V386" s="23"/>
      <c r="W386" s="23"/>
    </row>
    <row r="387" spans="1:23" x14ac:dyDescent="0.25">
      <c r="A387" s="82"/>
      <c r="B387" s="82"/>
      <c r="C387"/>
      <c r="D387"/>
      <c r="E387" s="23"/>
      <c r="F387"/>
      <c r="G387"/>
      <c r="H387" s="59"/>
      <c r="I387" s="23"/>
      <c r="J387" s="31"/>
      <c r="K387" s="23"/>
      <c r="L387" s="23"/>
      <c r="M387" s="23"/>
      <c r="N387" s="31"/>
      <c r="O387" s="23"/>
      <c r="P387" s="23"/>
      <c r="Q387" s="54"/>
      <c r="R387" s="31"/>
      <c r="S387" s="23"/>
      <c r="T387" s="23"/>
      <c r="U387" s="31"/>
      <c r="V387" s="23"/>
      <c r="W387" s="23"/>
    </row>
    <row r="388" spans="1:23" x14ac:dyDescent="0.25">
      <c r="A388" s="82"/>
      <c r="B388" s="82"/>
      <c r="C388"/>
      <c r="D388"/>
      <c r="E388" s="23"/>
      <c r="F388"/>
      <c r="G388"/>
      <c r="H388" s="59"/>
      <c r="I388" s="23"/>
      <c r="J388" s="31"/>
      <c r="K388" s="23"/>
      <c r="L388" s="23"/>
      <c r="M388" s="23"/>
      <c r="N388" s="31"/>
      <c r="O388" s="23"/>
      <c r="P388" s="23"/>
      <c r="Q388" s="54"/>
      <c r="R388" s="31"/>
      <c r="S388" s="23"/>
      <c r="T388" s="23"/>
      <c r="U388" s="31"/>
      <c r="V388" s="23"/>
      <c r="W388" s="23"/>
    </row>
    <row r="389" spans="1:23" x14ac:dyDescent="0.25">
      <c r="A389" s="82"/>
      <c r="B389" s="82"/>
      <c r="C389"/>
      <c r="D389"/>
      <c r="E389" s="23"/>
      <c r="F389"/>
      <c r="G389"/>
      <c r="H389" s="59"/>
      <c r="I389" s="23"/>
      <c r="J389" s="31"/>
      <c r="K389" s="23"/>
      <c r="L389" s="23"/>
      <c r="M389" s="23"/>
      <c r="N389" s="31"/>
      <c r="O389" s="23"/>
      <c r="P389" s="23"/>
      <c r="Q389" s="54"/>
      <c r="R389" s="31"/>
      <c r="S389" s="23"/>
      <c r="T389" s="23"/>
      <c r="U389" s="31"/>
      <c r="V389" s="23"/>
      <c r="W389" s="23"/>
    </row>
    <row r="390" spans="1:23" x14ac:dyDescent="0.25">
      <c r="A390" s="82"/>
      <c r="B390" s="82"/>
      <c r="C390"/>
      <c r="D390"/>
      <c r="E390" s="23"/>
      <c r="F390"/>
      <c r="G390"/>
      <c r="H390" s="59"/>
      <c r="I390" s="23"/>
      <c r="J390" s="31"/>
      <c r="K390" s="23"/>
      <c r="L390" s="23"/>
      <c r="M390" s="23"/>
      <c r="N390" s="31"/>
      <c r="O390" s="23"/>
      <c r="P390" s="23"/>
      <c r="Q390" s="54"/>
      <c r="R390" s="31"/>
      <c r="S390" s="23"/>
      <c r="T390" s="23"/>
      <c r="U390" s="31"/>
      <c r="V390" s="23"/>
      <c r="W390" s="23"/>
    </row>
    <row r="391" spans="1:23" x14ac:dyDescent="0.25">
      <c r="A391" s="82"/>
      <c r="B391" s="82"/>
      <c r="C391"/>
      <c r="D391"/>
      <c r="E391" s="23"/>
      <c r="F391"/>
      <c r="G391"/>
      <c r="H391" s="59"/>
      <c r="I391" s="23"/>
      <c r="J391" s="31"/>
      <c r="K391" s="23"/>
      <c r="L391" s="23"/>
      <c r="M391" s="23"/>
      <c r="N391" s="31"/>
      <c r="O391" s="23"/>
      <c r="P391" s="23"/>
      <c r="Q391" s="54"/>
      <c r="R391" s="31"/>
      <c r="S391" s="23"/>
      <c r="T391" s="23"/>
      <c r="U391" s="31"/>
      <c r="V391" s="23"/>
      <c r="W391" s="23"/>
    </row>
    <row r="392" spans="1:23" x14ac:dyDescent="0.25">
      <c r="A392" s="82"/>
      <c r="B392" s="82"/>
      <c r="C392"/>
      <c r="D392"/>
      <c r="E392" s="23"/>
      <c r="F392"/>
      <c r="G392"/>
      <c r="H392" s="59"/>
      <c r="I392" s="23"/>
      <c r="J392" s="31"/>
      <c r="K392" s="23"/>
      <c r="L392" s="23"/>
      <c r="M392" s="23"/>
      <c r="N392" s="31"/>
      <c r="O392" s="23"/>
      <c r="P392" s="23"/>
      <c r="Q392" s="54"/>
      <c r="R392" s="31"/>
      <c r="S392" s="23"/>
      <c r="T392" s="23"/>
      <c r="U392" s="31"/>
      <c r="V392" s="23"/>
      <c r="W392" s="23"/>
    </row>
    <row r="393" spans="1:23" x14ac:dyDescent="0.25">
      <c r="A393" s="82"/>
      <c r="B393" s="82"/>
      <c r="C393"/>
      <c r="D393"/>
      <c r="E393" s="23"/>
      <c r="F393"/>
      <c r="G393"/>
      <c r="H393" s="59"/>
      <c r="I393" s="23"/>
      <c r="J393" s="31"/>
      <c r="K393" s="23"/>
      <c r="L393" s="23"/>
      <c r="M393" s="23"/>
      <c r="N393" s="31"/>
      <c r="O393" s="23"/>
      <c r="P393" s="23"/>
      <c r="Q393" s="54"/>
      <c r="R393" s="31"/>
      <c r="S393" s="23"/>
      <c r="T393" s="23"/>
      <c r="U393" s="31"/>
      <c r="V393" s="23"/>
      <c r="W393" s="23"/>
    </row>
    <row r="394" spans="1:23" x14ac:dyDescent="0.25">
      <c r="A394" s="82"/>
      <c r="B394" s="82"/>
      <c r="C394"/>
      <c r="D394"/>
      <c r="E394" s="23"/>
      <c r="F394"/>
      <c r="G394"/>
      <c r="H394" s="59"/>
      <c r="I394" s="23"/>
      <c r="J394" s="31"/>
      <c r="K394" s="23"/>
      <c r="L394" s="23"/>
      <c r="M394" s="23"/>
      <c r="N394" s="31"/>
      <c r="O394" s="23"/>
      <c r="P394" s="23"/>
      <c r="Q394" s="54"/>
      <c r="R394" s="31"/>
      <c r="S394" s="23"/>
      <c r="T394" s="23"/>
      <c r="U394" s="31"/>
      <c r="V394" s="23"/>
      <c r="W394" s="23"/>
    </row>
    <row r="395" spans="1:23" x14ac:dyDescent="0.25">
      <c r="A395" s="82"/>
      <c r="B395" s="82"/>
      <c r="C395"/>
      <c r="D395"/>
      <c r="E395" s="23"/>
      <c r="F395"/>
      <c r="G395"/>
      <c r="H395" s="59"/>
      <c r="I395" s="23"/>
      <c r="J395" s="31"/>
      <c r="K395" s="23"/>
      <c r="L395" s="23"/>
      <c r="M395" s="23"/>
      <c r="N395" s="31"/>
      <c r="O395" s="23"/>
      <c r="P395" s="23"/>
      <c r="Q395" s="54"/>
      <c r="R395" s="31"/>
      <c r="S395" s="23"/>
      <c r="T395" s="23"/>
      <c r="U395" s="31"/>
      <c r="V395" s="23"/>
      <c r="W395" s="23"/>
    </row>
    <row r="396" spans="1:23" x14ac:dyDescent="0.25">
      <c r="A396" s="82"/>
      <c r="B396" s="82"/>
      <c r="C396"/>
      <c r="D396"/>
      <c r="E396" s="23"/>
      <c r="F396"/>
      <c r="G396"/>
      <c r="H396" s="59"/>
      <c r="I396" s="23"/>
      <c r="J396" s="31"/>
      <c r="K396" s="23"/>
      <c r="L396" s="23"/>
      <c r="M396" s="23"/>
      <c r="N396" s="31"/>
      <c r="O396" s="23"/>
      <c r="P396" s="23"/>
      <c r="Q396" s="54"/>
      <c r="R396" s="31"/>
      <c r="S396" s="23"/>
      <c r="T396" s="23"/>
      <c r="U396" s="31"/>
      <c r="V396" s="23"/>
      <c r="W396" s="23"/>
    </row>
    <row r="397" spans="1:23" x14ac:dyDescent="0.25">
      <c r="A397" s="82"/>
      <c r="B397" s="82"/>
      <c r="C397"/>
      <c r="D397"/>
      <c r="E397" s="23"/>
      <c r="F397"/>
      <c r="G397"/>
      <c r="H397" s="59"/>
      <c r="I397" s="23"/>
      <c r="J397" s="31"/>
      <c r="K397" s="23"/>
      <c r="L397" s="23"/>
      <c r="M397" s="23"/>
      <c r="N397" s="31"/>
      <c r="O397" s="23"/>
      <c r="P397" s="23"/>
      <c r="Q397" s="54"/>
      <c r="R397" s="31"/>
      <c r="S397" s="23"/>
      <c r="T397" s="23"/>
      <c r="U397" s="31"/>
      <c r="V397" s="23"/>
      <c r="W397" s="23"/>
    </row>
    <row r="398" spans="1:23" x14ac:dyDescent="0.25">
      <c r="A398" s="82"/>
      <c r="B398" s="82"/>
      <c r="C398"/>
      <c r="D398"/>
      <c r="E398" s="23"/>
      <c r="F398"/>
      <c r="G398"/>
      <c r="H398" s="59"/>
      <c r="I398" s="23"/>
      <c r="J398" s="31"/>
      <c r="K398" s="23"/>
      <c r="L398" s="23"/>
      <c r="M398" s="23"/>
      <c r="N398" s="31"/>
      <c r="O398" s="23"/>
      <c r="P398" s="23"/>
      <c r="Q398" s="54"/>
      <c r="R398" s="31"/>
      <c r="S398" s="23"/>
      <c r="T398" s="23"/>
      <c r="U398" s="31"/>
      <c r="V398" s="23"/>
      <c r="W398" s="23"/>
    </row>
    <row r="399" spans="1:23" x14ac:dyDescent="0.25">
      <c r="A399" s="82"/>
      <c r="B399" s="82"/>
      <c r="C399"/>
      <c r="D399"/>
      <c r="E399" s="23"/>
      <c r="F399"/>
      <c r="G399"/>
      <c r="H399" s="59"/>
      <c r="I399" s="23"/>
      <c r="J399" s="31"/>
      <c r="K399" s="23"/>
      <c r="L399" s="23"/>
      <c r="M399" s="23"/>
      <c r="N399" s="31"/>
      <c r="O399" s="23"/>
      <c r="P399" s="23"/>
      <c r="Q399" s="54"/>
      <c r="R399" s="31"/>
      <c r="S399" s="23"/>
      <c r="T399" s="23"/>
      <c r="U399" s="31"/>
      <c r="V399" s="23"/>
      <c r="W399" s="23"/>
    </row>
    <row r="400" spans="1:23" x14ac:dyDescent="0.25">
      <c r="A400" s="82"/>
      <c r="B400" s="82"/>
      <c r="C400"/>
      <c r="D400"/>
      <c r="E400" s="23"/>
      <c r="F400"/>
      <c r="G400"/>
      <c r="H400" s="59"/>
      <c r="I400" s="23"/>
      <c r="J400" s="31"/>
      <c r="K400" s="23"/>
      <c r="L400" s="23"/>
      <c r="M400" s="23"/>
      <c r="N400" s="31"/>
      <c r="O400" s="23"/>
      <c r="P400" s="23"/>
      <c r="Q400" s="54"/>
      <c r="R400" s="31"/>
      <c r="S400" s="23"/>
      <c r="T400" s="23"/>
      <c r="U400" s="31"/>
      <c r="V400" s="23"/>
      <c r="W400" s="23"/>
    </row>
    <row r="401" spans="1:23" x14ac:dyDescent="0.25">
      <c r="A401" s="82"/>
      <c r="B401" s="82"/>
      <c r="C401"/>
      <c r="D401"/>
      <c r="E401" s="23"/>
      <c r="F401"/>
      <c r="G401"/>
      <c r="H401" s="59"/>
      <c r="I401" s="23"/>
      <c r="J401" s="31"/>
      <c r="K401" s="23"/>
      <c r="L401" s="23"/>
      <c r="M401" s="23"/>
      <c r="N401" s="31"/>
      <c r="O401" s="23"/>
      <c r="P401" s="23"/>
      <c r="Q401" s="54"/>
      <c r="R401" s="31"/>
      <c r="S401" s="23"/>
      <c r="T401" s="23"/>
      <c r="U401" s="31"/>
      <c r="V401" s="23"/>
      <c r="W401" s="23"/>
    </row>
    <row r="402" spans="1:23" x14ac:dyDescent="0.25">
      <c r="A402" s="82"/>
      <c r="B402" s="82"/>
      <c r="C402"/>
      <c r="D402"/>
      <c r="E402" s="23"/>
      <c r="F402"/>
      <c r="G402"/>
      <c r="H402" s="59"/>
      <c r="I402" s="23"/>
      <c r="J402" s="31"/>
      <c r="K402" s="23"/>
      <c r="L402" s="23"/>
      <c r="M402" s="23"/>
      <c r="N402" s="31"/>
      <c r="O402" s="23"/>
      <c r="P402" s="23"/>
      <c r="Q402" s="54"/>
      <c r="R402" s="31"/>
      <c r="S402" s="23"/>
      <c r="T402" s="23"/>
      <c r="U402" s="31"/>
      <c r="V402" s="23"/>
      <c r="W402" s="23"/>
    </row>
    <row r="403" spans="1:23" x14ac:dyDescent="0.25">
      <c r="A403" s="82"/>
      <c r="B403" s="82"/>
      <c r="C403"/>
      <c r="D403"/>
      <c r="E403" s="23"/>
      <c r="F403"/>
      <c r="G403"/>
      <c r="H403" s="59"/>
      <c r="I403" s="23"/>
      <c r="J403" s="31"/>
      <c r="K403" s="23"/>
      <c r="L403" s="23"/>
      <c r="M403" s="23"/>
      <c r="N403" s="31"/>
      <c r="O403" s="23"/>
      <c r="P403" s="23"/>
      <c r="Q403" s="54"/>
      <c r="R403" s="31"/>
      <c r="S403" s="23"/>
      <c r="T403" s="23"/>
      <c r="U403" s="31"/>
      <c r="V403" s="23"/>
      <c r="W403" s="23"/>
    </row>
    <row r="404" spans="1:23" x14ac:dyDescent="0.25">
      <c r="A404" s="82"/>
      <c r="B404" s="82"/>
      <c r="C404"/>
      <c r="D404"/>
      <c r="E404" s="23"/>
      <c r="F404"/>
      <c r="G404"/>
      <c r="H404" s="59"/>
      <c r="I404" s="23"/>
      <c r="J404" s="31"/>
      <c r="K404" s="23"/>
      <c r="L404" s="23"/>
      <c r="M404" s="23"/>
      <c r="N404" s="31"/>
      <c r="O404" s="23"/>
      <c r="P404" s="23"/>
      <c r="Q404" s="54"/>
      <c r="R404" s="31"/>
      <c r="S404" s="23"/>
      <c r="T404" s="23"/>
      <c r="U404" s="31"/>
      <c r="V404" s="23"/>
      <c r="W404" s="23"/>
    </row>
    <row r="405" spans="1:23" x14ac:dyDescent="0.25">
      <c r="A405" s="82"/>
      <c r="B405" s="82"/>
      <c r="C405"/>
      <c r="D405"/>
      <c r="E405" s="23"/>
      <c r="F405"/>
      <c r="G405"/>
      <c r="H405" s="59"/>
      <c r="I405" s="23"/>
      <c r="J405" s="31"/>
      <c r="K405" s="23"/>
      <c r="L405" s="23"/>
      <c r="M405" s="23"/>
      <c r="N405" s="31"/>
      <c r="O405" s="23"/>
      <c r="P405" s="23"/>
      <c r="Q405" s="54"/>
      <c r="R405" s="31"/>
      <c r="S405" s="23"/>
      <c r="T405" s="23"/>
      <c r="U405" s="31"/>
      <c r="V405" s="23"/>
      <c r="W405" s="23"/>
    </row>
    <row r="406" spans="1:23" x14ac:dyDescent="0.25">
      <c r="A406" s="82"/>
      <c r="B406" s="82"/>
      <c r="C406"/>
      <c r="D406"/>
      <c r="E406" s="23"/>
      <c r="F406"/>
      <c r="G406"/>
      <c r="H406" s="59"/>
      <c r="I406" s="23"/>
      <c r="J406" s="31"/>
      <c r="K406" s="23"/>
      <c r="L406" s="23"/>
      <c r="M406" s="23"/>
      <c r="N406" s="31"/>
      <c r="O406" s="23"/>
      <c r="P406" s="23"/>
      <c r="Q406" s="54"/>
      <c r="R406" s="31"/>
      <c r="S406" s="23"/>
      <c r="T406" s="23"/>
      <c r="U406" s="31"/>
      <c r="V406" s="23"/>
      <c r="W406" s="23"/>
    </row>
    <row r="407" spans="1:23" x14ac:dyDescent="0.25">
      <c r="A407" s="82"/>
      <c r="B407" s="82"/>
      <c r="C407"/>
      <c r="D407"/>
      <c r="E407" s="23"/>
      <c r="F407"/>
      <c r="G407"/>
      <c r="H407" s="59"/>
      <c r="I407" s="23"/>
      <c r="J407" s="31"/>
      <c r="K407" s="23"/>
      <c r="L407" s="23"/>
      <c r="M407" s="23"/>
      <c r="N407" s="31"/>
      <c r="O407" s="23"/>
      <c r="P407" s="23"/>
      <c r="Q407" s="54"/>
      <c r="R407" s="31"/>
      <c r="S407" s="23"/>
      <c r="T407" s="23"/>
      <c r="U407" s="31"/>
      <c r="V407" s="23"/>
      <c r="W407" s="23"/>
    </row>
    <row r="408" spans="1:23" x14ac:dyDescent="0.25">
      <c r="A408" s="82"/>
      <c r="B408" s="82"/>
      <c r="C408"/>
      <c r="D408"/>
      <c r="E408" s="23"/>
      <c r="F408"/>
      <c r="G408"/>
      <c r="H408" s="59"/>
      <c r="I408" s="23"/>
      <c r="J408" s="31"/>
      <c r="K408" s="23"/>
      <c r="L408" s="23"/>
      <c r="M408" s="23"/>
      <c r="N408" s="31"/>
      <c r="O408" s="23"/>
      <c r="P408" s="23"/>
      <c r="Q408" s="54"/>
      <c r="R408" s="31"/>
      <c r="S408" s="23"/>
      <c r="T408" s="23"/>
      <c r="U408" s="31"/>
      <c r="V408" s="23"/>
      <c r="W408" s="23"/>
    </row>
    <row r="409" spans="1:23" x14ac:dyDescent="0.25">
      <c r="A409" s="82"/>
      <c r="B409" s="82"/>
      <c r="C409"/>
      <c r="D409"/>
      <c r="E409" s="23"/>
      <c r="F409"/>
      <c r="G409"/>
      <c r="H409" s="59"/>
      <c r="I409" s="23"/>
      <c r="J409" s="31"/>
      <c r="K409" s="23"/>
      <c r="L409" s="23"/>
      <c r="M409" s="23"/>
      <c r="N409" s="31"/>
      <c r="O409" s="23"/>
      <c r="P409" s="23"/>
      <c r="Q409" s="54"/>
      <c r="R409" s="31"/>
      <c r="S409" s="23"/>
      <c r="T409" s="23"/>
      <c r="U409" s="31"/>
      <c r="V409" s="23"/>
      <c r="W409" s="23"/>
    </row>
    <row r="410" spans="1:23" x14ac:dyDescent="0.25">
      <c r="A410" s="82"/>
      <c r="B410" s="82"/>
      <c r="C410"/>
      <c r="D410"/>
      <c r="E410" s="23"/>
      <c r="F410"/>
      <c r="G410"/>
      <c r="H410" s="59"/>
      <c r="I410" s="23"/>
      <c r="J410" s="31"/>
      <c r="K410" s="23"/>
      <c r="L410" s="23"/>
      <c r="M410" s="23"/>
      <c r="N410" s="31"/>
      <c r="O410" s="23"/>
      <c r="P410" s="23"/>
      <c r="Q410" s="54"/>
      <c r="R410" s="31"/>
      <c r="S410" s="23"/>
      <c r="T410" s="23"/>
      <c r="U410" s="31"/>
      <c r="V410" s="23"/>
      <c r="W410" s="23"/>
    </row>
    <row r="411" spans="1:23" x14ac:dyDescent="0.25">
      <c r="A411" s="82"/>
      <c r="B411" s="82"/>
      <c r="C411"/>
      <c r="D411"/>
      <c r="E411" s="23"/>
      <c r="F411"/>
      <c r="G411"/>
      <c r="H411" s="59"/>
      <c r="I411" s="23"/>
      <c r="J411" s="31"/>
      <c r="K411" s="23"/>
      <c r="L411" s="23"/>
      <c r="M411" s="23"/>
      <c r="N411" s="31"/>
      <c r="O411" s="23"/>
      <c r="P411" s="23"/>
      <c r="Q411" s="54"/>
      <c r="R411" s="31"/>
      <c r="S411" s="23"/>
      <c r="T411" s="23"/>
      <c r="U411" s="31"/>
      <c r="V411" s="23"/>
      <c r="W411" s="23"/>
    </row>
    <row r="412" spans="1:23" x14ac:dyDescent="0.25">
      <c r="A412" s="82"/>
      <c r="B412" s="82"/>
      <c r="C412"/>
      <c r="D412"/>
      <c r="E412" s="23"/>
      <c r="F412"/>
      <c r="G412"/>
      <c r="H412" s="59"/>
      <c r="I412" s="23"/>
      <c r="J412" s="31"/>
      <c r="K412" s="23"/>
      <c r="L412" s="23"/>
      <c r="M412" s="23"/>
      <c r="N412" s="31"/>
      <c r="O412" s="23"/>
      <c r="P412" s="23"/>
      <c r="Q412" s="54"/>
      <c r="R412" s="31"/>
      <c r="S412" s="23"/>
      <c r="T412" s="23"/>
      <c r="U412" s="31"/>
      <c r="V412" s="23"/>
      <c r="W412" s="23"/>
    </row>
    <row r="413" spans="1:23" x14ac:dyDescent="0.25">
      <c r="A413" s="82"/>
      <c r="B413" s="82"/>
      <c r="C413"/>
      <c r="D413"/>
      <c r="E413" s="23"/>
      <c r="F413"/>
      <c r="G413"/>
      <c r="H413" s="59"/>
      <c r="I413" s="23"/>
      <c r="J413" s="31"/>
      <c r="K413" s="23"/>
      <c r="L413" s="23"/>
      <c r="M413" s="23"/>
      <c r="N413" s="31"/>
      <c r="O413" s="23"/>
      <c r="P413" s="23"/>
      <c r="Q413" s="54"/>
      <c r="R413" s="31"/>
      <c r="S413" s="23"/>
      <c r="T413" s="23"/>
      <c r="U413" s="31"/>
      <c r="V413" s="23"/>
      <c r="W413" s="23"/>
    </row>
    <row r="414" spans="1:23" x14ac:dyDescent="0.25">
      <c r="A414" s="82"/>
      <c r="B414" s="82"/>
      <c r="C414"/>
      <c r="D414"/>
      <c r="E414" s="23"/>
      <c r="F414"/>
      <c r="G414"/>
      <c r="H414" s="59"/>
      <c r="I414" s="23"/>
      <c r="J414" s="31"/>
      <c r="K414" s="23"/>
      <c r="L414" s="23"/>
      <c r="M414" s="23"/>
      <c r="N414" s="31"/>
      <c r="O414" s="23"/>
      <c r="P414" s="23"/>
      <c r="Q414" s="54"/>
      <c r="R414" s="31"/>
      <c r="S414" s="23"/>
      <c r="T414" s="23"/>
      <c r="U414" s="31"/>
      <c r="V414" s="23"/>
      <c r="W414" s="23"/>
    </row>
    <row r="415" spans="1:23" x14ac:dyDescent="0.25">
      <c r="A415" s="82"/>
      <c r="B415" s="82"/>
      <c r="C415"/>
      <c r="D415"/>
      <c r="E415" s="23"/>
      <c r="F415"/>
      <c r="G415"/>
      <c r="H415" s="59"/>
      <c r="I415" s="23"/>
      <c r="J415" s="31"/>
      <c r="K415" s="23"/>
      <c r="L415" s="23"/>
      <c r="M415" s="23"/>
      <c r="N415" s="31"/>
      <c r="O415" s="23"/>
      <c r="P415" s="23"/>
      <c r="Q415" s="54"/>
      <c r="R415" s="31"/>
      <c r="S415" s="23"/>
      <c r="T415" s="23"/>
      <c r="U415" s="31"/>
      <c r="V415" s="23"/>
      <c r="W415" s="23"/>
    </row>
    <row r="416" spans="1:23" x14ac:dyDescent="0.25">
      <c r="A416" s="82"/>
      <c r="B416" s="82"/>
      <c r="C416"/>
      <c r="D416"/>
      <c r="E416" s="23"/>
      <c r="F416"/>
      <c r="G416"/>
      <c r="H416" s="59"/>
      <c r="I416" s="23"/>
      <c r="J416" s="31"/>
      <c r="K416" s="23"/>
      <c r="L416" s="23"/>
      <c r="M416" s="23"/>
      <c r="N416" s="31"/>
      <c r="O416" s="23"/>
      <c r="P416" s="23"/>
      <c r="Q416" s="54"/>
      <c r="R416" s="31"/>
      <c r="S416" s="23"/>
      <c r="T416" s="23"/>
      <c r="U416" s="31"/>
      <c r="V416" s="23"/>
      <c r="W416" s="23"/>
    </row>
    <row r="417" spans="1:23" x14ac:dyDescent="0.25">
      <c r="A417" s="82"/>
      <c r="B417" s="82"/>
      <c r="C417"/>
      <c r="D417"/>
      <c r="E417" s="23"/>
      <c r="F417"/>
      <c r="G417"/>
      <c r="H417" s="59"/>
      <c r="I417" s="23"/>
      <c r="J417" s="31"/>
      <c r="K417" s="23"/>
      <c r="L417" s="23"/>
      <c r="M417" s="23"/>
      <c r="N417" s="31"/>
      <c r="O417" s="23"/>
      <c r="P417" s="23"/>
      <c r="Q417" s="54"/>
      <c r="R417" s="31"/>
      <c r="S417" s="23"/>
      <c r="T417" s="23"/>
      <c r="U417" s="31"/>
      <c r="V417" s="23"/>
      <c r="W417" s="23"/>
    </row>
    <row r="418" spans="1:23" x14ac:dyDescent="0.25">
      <c r="A418" s="82"/>
      <c r="B418" s="82"/>
      <c r="C418"/>
      <c r="D418"/>
      <c r="E418" s="23"/>
      <c r="F418"/>
      <c r="G418"/>
      <c r="H418" s="59"/>
      <c r="I418" s="23"/>
      <c r="J418" s="31"/>
      <c r="K418" s="23"/>
      <c r="L418" s="23"/>
      <c r="M418" s="23"/>
      <c r="N418" s="31"/>
      <c r="O418" s="23"/>
      <c r="P418" s="23"/>
      <c r="Q418" s="54"/>
      <c r="R418" s="31"/>
      <c r="S418" s="23"/>
      <c r="T418" s="23"/>
      <c r="U418" s="31"/>
      <c r="V418" s="23"/>
      <c r="W418" s="23"/>
    </row>
    <row r="419" spans="1:23" x14ac:dyDescent="0.25">
      <c r="A419" s="82"/>
      <c r="B419" s="82"/>
      <c r="C419"/>
      <c r="D419"/>
      <c r="E419" s="23"/>
      <c r="F419"/>
      <c r="G419"/>
      <c r="H419" s="59"/>
      <c r="I419" s="23"/>
      <c r="J419" s="31"/>
      <c r="K419" s="23"/>
      <c r="L419" s="23"/>
      <c r="M419" s="23"/>
      <c r="N419" s="31"/>
      <c r="O419" s="23"/>
      <c r="P419" s="23"/>
      <c r="Q419" s="54"/>
      <c r="R419" s="31"/>
      <c r="S419" s="23"/>
      <c r="T419" s="23"/>
      <c r="U419" s="31"/>
      <c r="V419" s="23"/>
      <c r="W419" s="23"/>
    </row>
    <row r="420" spans="1:23" x14ac:dyDescent="0.25">
      <c r="A420" s="82"/>
      <c r="B420" s="82"/>
      <c r="C420"/>
      <c r="D420"/>
      <c r="E420" s="23"/>
      <c r="F420"/>
      <c r="G420"/>
      <c r="H420" s="59"/>
      <c r="I420" s="23"/>
      <c r="J420" s="31"/>
      <c r="K420" s="23"/>
      <c r="L420" s="23"/>
      <c r="M420" s="23"/>
      <c r="N420" s="31"/>
      <c r="O420" s="23"/>
      <c r="P420" s="23"/>
      <c r="Q420" s="54"/>
      <c r="R420" s="31"/>
      <c r="S420" s="23"/>
      <c r="T420" s="23"/>
      <c r="U420" s="31"/>
      <c r="V420" s="23"/>
      <c r="W420" s="23"/>
    </row>
    <row r="421" spans="1:23" x14ac:dyDescent="0.25">
      <c r="A421" s="82"/>
      <c r="B421" s="82"/>
      <c r="C421"/>
      <c r="D421"/>
      <c r="E421" s="23"/>
      <c r="F421"/>
      <c r="G421"/>
      <c r="H421" s="59"/>
      <c r="I421" s="23"/>
      <c r="J421" s="31"/>
      <c r="K421" s="23"/>
      <c r="L421" s="23"/>
      <c r="M421" s="23"/>
      <c r="N421" s="31"/>
      <c r="O421" s="23"/>
      <c r="P421" s="23"/>
      <c r="Q421" s="54"/>
      <c r="R421" s="31"/>
      <c r="S421" s="23"/>
      <c r="T421" s="23"/>
      <c r="U421" s="31"/>
      <c r="V421" s="23"/>
      <c r="W421" s="23"/>
    </row>
    <row r="422" spans="1:23" x14ac:dyDescent="0.25">
      <c r="A422" s="82"/>
      <c r="B422" s="82"/>
      <c r="C422"/>
      <c r="D422"/>
      <c r="E422" s="23"/>
      <c r="F422"/>
      <c r="G422"/>
      <c r="H422" s="59"/>
      <c r="I422" s="23"/>
      <c r="J422" s="31"/>
      <c r="K422" s="23"/>
      <c r="L422" s="23"/>
      <c r="M422" s="23"/>
      <c r="N422" s="31"/>
      <c r="O422" s="23"/>
      <c r="P422" s="23"/>
      <c r="Q422" s="54"/>
      <c r="R422" s="31"/>
      <c r="S422" s="23"/>
      <c r="T422" s="23"/>
      <c r="U422" s="31"/>
      <c r="V422" s="23"/>
      <c r="W422" s="23"/>
    </row>
    <row r="423" spans="1:23" x14ac:dyDescent="0.25">
      <c r="A423" s="82"/>
      <c r="B423" s="82"/>
      <c r="C423"/>
      <c r="D423"/>
      <c r="E423" s="23"/>
      <c r="F423"/>
      <c r="G423"/>
      <c r="H423" s="59"/>
      <c r="I423" s="23"/>
      <c r="J423" s="31"/>
      <c r="K423" s="23"/>
      <c r="L423" s="23"/>
      <c r="M423" s="23"/>
      <c r="N423" s="31"/>
      <c r="O423" s="23"/>
      <c r="P423" s="23"/>
      <c r="Q423" s="54"/>
      <c r="R423" s="31"/>
      <c r="S423" s="23"/>
      <c r="T423" s="23"/>
      <c r="U423" s="31"/>
      <c r="V423" s="23"/>
      <c r="W423" s="23"/>
    </row>
    <row r="424" spans="1:23" x14ac:dyDescent="0.25">
      <c r="A424" s="82"/>
      <c r="B424" s="82"/>
      <c r="C424"/>
      <c r="D424"/>
      <c r="E424" s="23"/>
      <c r="F424"/>
      <c r="G424"/>
      <c r="H424" s="59"/>
      <c r="I424" s="23"/>
      <c r="J424" s="31"/>
      <c r="K424" s="23"/>
      <c r="L424" s="23"/>
      <c r="M424" s="23"/>
      <c r="N424" s="31"/>
      <c r="O424" s="23"/>
      <c r="P424" s="23"/>
      <c r="Q424" s="54"/>
      <c r="R424" s="31"/>
      <c r="S424" s="23"/>
      <c r="T424" s="23"/>
      <c r="U424" s="31"/>
      <c r="V424" s="23"/>
      <c r="W424" s="23"/>
    </row>
    <row r="425" spans="1:23" x14ac:dyDescent="0.25">
      <c r="A425" s="82"/>
      <c r="B425" s="82"/>
      <c r="C425"/>
      <c r="D425"/>
      <c r="E425" s="23"/>
      <c r="F425"/>
      <c r="G425"/>
      <c r="H425" s="59"/>
      <c r="I425" s="23"/>
      <c r="J425" s="31"/>
      <c r="K425" s="23"/>
      <c r="L425" s="23"/>
      <c r="M425" s="23"/>
      <c r="N425" s="31"/>
      <c r="O425" s="23"/>
      <c r="P425" s="23"/>
      <c r="Q425" s="54"/>
      <c r="R425" s="31"/>
      <c r="S425" s="23"/>
      <c r="T425" s="23"/>
      <c r="U425" s="31"/>
      <c r="V425" s="23"/>
      <c r="W425" s="23"/>
    </row>
    <row r="426" spans="1:23" x14ac:dyDescent="0.25">
      <c r="A426" s="82"/>
      <c r="B426" s="82"/>
      <c r="C426"/>
      <c r="D426"/>
      <c r="E426" s="23"/>
      <c r="F426"/>
      <c r="G426"/>
      <c r="H426" s="59"/>
      <c r="I426" s="23"/>
      <c r="J426" s="31"/>
      <c r="K426" s="23"/>
      <c r="L426" s="23"/>
      <c r="M426" s="23"/>
      <c r="N426" s="31"/>
      <c r="O426" s="23"/>
      <c r="P426" s="23"/>
      <c r="Q426" s="54"/>
      <c r="R426" s="31"/>
      <c r="S426" s="23"/>
      <c r="T426" s="23"/>
      <c r="U426" s="31"/>
      <c r="V426" s="23"/>
      <c r="W426" s="23"/>
    </row>
    <row r="427" spans="1:23" x14ac:dyDescent="0.25">
      <c r="A427" s="82"/>
      <c r="B427" s="82"/>
      <c r="C427"/>
      <c r="D427"/>
      <c r="E427" s="23"/>
      <c r="F427"/>
      <c r="G427"/>
      <c r="H427" s="59"/>
      <c r="I427" s="23"/>
      <c r="J427" s="31"/>
      <c r="K427" s="23"/>
      <c r="L427" s="23"/>
      <c r="M427" s="23"/>
      <c r="N427" s="31"/>
      <c r="O427" s="23"/>
      <c r="P427" s="23"/>
      <c r="Q427" s="54"/>
      <c r="R427" s="31"/>
      <c r="S427" s="23"/>
      <c r="T427" s="23"/>
      <c r="U427" s="31"/>
      <c r="V427" s="23"/>
      <c r="W427" s="23"/>
    </row>
    <row r="428" spans="1:23" x14ac:dyDescent="0.25">
      <c r="A428" s="82"/>
      <c r="B428" s="82"/>
      <c r="C428"/>
      <c r="D428"/>
      <c r="E428" s="23"/>
      <c r="F428"/>
      <c r="G428"/>
      <c r="H428" s="59"/>
      <c r="I428" s="23"/>
      <c r="J428" s="31"/>
      <c r="K428" s="23"/>
      <c r="L428" s="23"/>
      <c r="M428" s="23"/>
      <c r="N428" s="31"/>
      <c r="O428" s="23"/>
      <c r="P428" s="23"/>
      <c r="Q428" s="54"/>
      <c r="R428" s="31"/>
      <c r="S428" s="23"/>
      <c r="T428" s="23"/>
      <c r="U428" s="31"/>
      <c r="V428" s="23"/>
      <c r="W428" s="23"/>
    </row>
    <row r="429" spans="1:23" x14ac:dyDescent="0.25">
      <c r="A429" s="82"/>
      <c r="B429" s="82"/>
      <c r="C429"/>
      <c r="D429"/>
      <c r="E429" s="23"/>
      <c r="F429"/>
      <c r="G429"/>
      <c r="H429" s="59"/>
      <c r="I429" s="23"/>
      <c r="J429" s="31"/>
      <c r="K429" s="23"/>
      <c r="L429" s="23"/>
      <c r="M429" s="23"/>
      <c r="N429" s="31"/>
      <c r="O429" s="23"/>
      <c r="P429" s="23"/>
      <c r="Q429" s="54"/>
      <c r="R429" s="31"/>
      <c r="S429" s="23"/>
      <c r="T429" s="23"/>
      <c r="U429" s="31"/>
      <c r="V429" s="23"/>
      <c r="W429" s="23"/>
    </row>
    <row r="430" spans="1:23" x14ac:dyDescent="0.25">
      <c r="A430" s="82"/>
      <c r="B430" s="82"/>
      <c r="C430"/>
      <c r="D430"/>
      <c r="E430" s="23"/>
      <c r="F430"/>
      <c r="G430"/>
      <c r="H430" s="59"/>
      <c r="I430" s="23"/>
      <c r="J430" s="31"/>
      <c r="K430" s="23"/>
      <c r="L430" s="23"/>
      <c r="M430" s="23"/>
      <c r="N430" s="31"/>
      <c r="O430" s="23"/>
      <c r="P430" s="23"/>
      <c r="Q430" s="54"/>
      <c r="R430" s="31"/>
      <c r="S430" s="23"/>
      <c r="T430" s="23"/>
      <c r="U430" s="31"/>
      <c r="V430" s="23"/>
      <c r="W430" s="23"/>
    </row>
    <row r="431" spans="1:23" x14ac:dyDescent="0.25">
      <c r="A431" s="82"/>
      <c r="B431" s="82"/>
      <c r="C431"/>
      <c r="D431"/>
      <c r="E431" s="23"/>
      <c r="F431"/>
      <c r="G431"/>
      <c r="H431" s="59"/>
      <c r="I431" s="23"/>
      <c r="J431" s="31"/>
      <c r="K431" s="23"/>
      <c r="L431" s="23"/>
      <c r="M431" s="23"/>
      <c r="N431" s="31"/>
      <c r="O431" s="23"/>
      <c r="P431" s="23"/>
      <c r="Q431" s="54"/>
      <c r="R431" s="31"/>
      <c r="S431" s="23"/>
      <c r="T431" s="23"/>
      <c r="U431" s="31"/>
      <c r="V431" s="23"/>
      <c r="W431" s="23"/>
    </row>
    <row r="432" spans="1:23" x14ac:dyDescent="0.25">
      <c r="A432" s="82"/>
      <c r="B432" s="82"/>
      <c r="C432"/>
      <c r="D432"/>
      <c r="E432" s="23"/>
      <c r="F432"/>
      <c r="G432"/>
      <c r="H432" s="59"/>
      <c r="I432" s="23"/>
      <c r="J432" s="31"/>
      <c r="K432" s="23"/>
      <c r="L432" s="23"/>
      <c r="M432" s="23"/>
      <c r="N432" s="31"/>
      <c r="O432" s="23"/>
      <c r="P432" s="23"/>
      <c r="Q432" s="54"/>
      <c r="R432" s="31"/>
      <c r="S432" s="23"/>
      <c r="T432" s="23"/>
      <c r="U432" s="31"/>
      <c r="V432" s="23"/>
      <c r="W432" s="23"/>
    </row>
    <row r="433" spans="1:23" x14ac:dyDescent="0.25">
      <c r="A433" s="82"/>
      <c r="B433" s="82"/>
      <c r="C433"/>
      <c r="D433"/>
      <c r="E433" s="23"/>
      <c r="F433"/>
      <c r="G433"/>
      <c r="H433" s="59"/>
      <c r="I433" s="23"/>
      <c r="J433" s="31"/>
      <c r="K433" s="23"/>
      <c r="L433" s="23"/>
      <c r="M433" s="23"/>
      <c r="N433" s="31"/>
      <c r="O433" s="23"/>
      <c r="P433" s="23"/>
      <c r="Q433" s="54"/>
      <c r="R433" s="31"/>
      <c r="S433" s="23"/>
      <c r="T433" s="23"/>
      <c r="U433" s="31"/>
      <c r="V433" s="23"/>
      <c r="W433" s="23"/>
    </row>
    <row r="434" spans="1:23" x14ac:dyDescent="0.25">
      <c r="A434" s="82"/>
      <c r="B434" s="82"/>
      <c r="C434"/>
      <c r="D434"/>
      <c r="E434" s="23"/>
      <c r="F434"/>
      <c r="G434"/>
      <c r="H434" s="59"/>
      <c r="I434" s="23"/>
      <c r="J434" s="31"/>
      <c r="K434" s="23"/>
      <c r="L434" s="23"/>
      <c r="M434" s="23"/>
      <c r="N434" s="31"/>
      <c r="O434" s="23"/>
      <c r="P434" s="23"/>
      <c r="Q434" s="54"/>
      <c r="R434" s="31"/>
      <c r="S434" s="23"/>
      <c r="T434" s="23"/>
      <c r="U434" s="31"/>
      <c r="V434" s="23"/>
      <c r="W434" s="23"/>
    </row>
    <row r="435" spans="1:23" x14ac:dyDescent="0.25">
      <c r="A435" s="82"/>
      <c r="B435" s="82"/>
      <c r="C435"/>
      <c r="D435"/>
      <c r="E435" s="23"/>
      <c r="F435"/>
      <c r="G435"/>
      <c r="H435" s="59"/>
      <c r="I435" s="23"/>
      <c r="J435" s="31"/>
      <c r="K435" s="23"/>
      <c r="L435" s="23"/>
      <c r="M435" s="23"/>
      <c r="N435" s="31"/>
      <c r="O435" s="23"/>
      <c r="P435" s="23"/>
      <c r="Q435" s="54"/>
      <c r="R435" s="31"/>
      <c r="S435" s="23"/>
      <c r="T435" s="23"/>
      <c r="U435" s="31"/>
      <c r="V435" s="23"/>
      <c r="W435" s="23"/>
    </row>
    <row r="436" spans="1:23" x14ac:dyDescent="0.25">
      <c r="A436" s="82"/>
      <c r="B436" s="82"/>
      <c r="C436"/>
      <c r="D436"/>
      <c r="E436" s="23"/>
      <c r="F436"/>
      <c r="G436"/>
      <c r="H436" s="59"/>
      <c r="I436" s="23"/>
      <c r="J436" s="31"/>
      <c r="K436" s="23"/>
      <c r="L436" s="23"/>
      <c r="M436" s="23"/>
      <c r="N436" s="31"/>
      <c r="O436" s="23"/>
      <c r="P436" s="23"/>
      <c r="Q436" s="54"/>
      <c r="R436" s="31"/>
      <c r="S436" s="23"/>
      <c r="T436" s="23"/>
      <c r="U436" s="31"/>
      <c r="V436" s="23"/>
      <c r="W436" s="23"/>
    </row>
    <row r="437" spans="1:23" x14ac:dyDescent="0.25">
      <c r="A437" s="82"/>
      <c r="B437" s="82"/>
      <c r="C437"/>
      <c r="D437"/>
      <c r="E437" s="23"/>
      <c r="F437"/>
      <c r="G437"/>
      <c r="H437" s="59"/>
      <c r="I437" s="23"/>
      <c r="J437" s="31"/>
      <c r="K437" s="23"/>
      <c r="L437" s="23"/>
      <c r="M437" s="23"/>
      <c r="N437" s="31"/>
      <c r="O437" s="23"/>
      <c r="P437" s="23"/>
      <c r="Q437" s="54"/>
      <c r="R437" s="31"/>
      <c r="S437" s="23"/>
      <c r="T437" s="23"/>
      <c r="U437" s="31"/>
      <c r="V437" s="23"/>
      <c r="W437" s="23"/>
    </row>
    <row r="438" spans="1:23" x14ac:dyDescent="0.25">
      <c r="A438" s="82"/>
      <c r="B438" s="82"/>
      <c r="C438"/>
      <c r="D438"/>
      <c r="E438" s="23"/>
      <c r="F438"/>
      <c r="G438"/>
      <c r="H438" s="59"/>
      <c r="I438" s="23"/>
      <c r="J438" s="31"/>
      <c r="K438" s="23"/>
      <c r="L438" s="23"/>
      <c r="M438" s="23"/>
      <c r="N438" s="31"/>
      <c r="O438" s="23"/>
      <c r="P438" s="23"/>
      <c r="Q438" s="54"/>
      <c r="R438" s="31"/>
      <c r="S438" s="23"/>
      <c r="T438" s="23"/>
      <c r="U438" s="31"/>
      <c r="V438" s="23"/>
      <c r="W438" s="23"/>
    </row>
    <row r="439" spans="1:23" x14ac:dyDescent="0.25">
      <c r="A439" s="82"/>
      <c r="B439" s="82"/>
      <c r="C439"/>
      <c r="D439"/>
      <c r="E439" s="23"/>
      <c r="F439"/>
      <c r="G439"/>
      <c r="H439" s="59"/>
      <c r="I439" s="23"/>
      <c r="J439" s="31"/>
      <c r="K439" s="23"/>
      <c r="L439" s="23"/>
      <c r="M439" s="23"/>
      <c r="N439" s="31"/>
      <c r="O439" s="23"/>
      <c r="P439" s="23"/>
      <c r="Q439" s="54"/>
      <c r="R439" s="31"/>
      <c r="S439" s="23"/>
      <c r="T439" s="23"/>
      <c r="U439" s="31"/>
      <c r="V439" s="23"/>
      <c r="W439" s="23"/>
    </row>
    <row r="440" spans="1:23" x14ac:dyDescent="0.25">
      <c r="A440" s="82"/>
      <c r="B440" s="82"/>
      <c r="C440"/>
      <c r="D440"/>
      <c r="E440" s="23"/>
      <c r="F440"/>
      <c r="G440"/>
      <c r="H440" s="59"/>
      <c r="I440" s="23"/>
      <c r="J440" s="31"/>
      <c r="K440" s="23"/>
      <c r="L440" s="23"/>
      <c r="M440" s="23"/>
      <c r="N440" s="31"/>
      <c r="O440" s="23"/>
      <c r="P440" s="23"/>
      <c r="Q440" s="54"/>
      <c r="R440" s="31"/>
      <c r="S440" s="23"/>
      <c r="T440" s="23"/>
      <c r="U440" s="31"/>
      <c r="V440" s="23"/>
      <c r="W440" s="23"/>
    </row>
    <row r="441" spans="1:23" x14ac:dyDescent="0.25">
      <c r="A441" s="82"/>
      <c r="B441" s="82"/>
      <c r="C441"/>
      <c r="D441"/>
      <c r="E441" s="23"/>
      <c r="F441"/>
      <c r="G441"/>
      <c r="H441" s="59"/>
      <c r="I441" s="23"/>
      <c r="J441" s="31"/>
      <c r="K441" s="23"/>
      <c r="L441" s="23"/>
      <c r="M441" s="23"/>
      <c r="N441" s="31"/>
      <c r="O441" s="23"/>
      <c r="P441" s="23"/>
      <c r="Q441" s="54"/>
      <c r="R441" s="31"/>
      <c r="S441" s="23"/>
      <c r="T441" s="23"/>
      <c r="U441" s="31"/>
      <c r="V441" s="23"/>
      <c r="W441" s="23"/>
    </row>
    <row r="442" spans="1:23" x14ac:dyDescent="0.25">
      <c r="A442" s="82"/>
      <c r="B442" s="82"/>
      <c r="C442"/>
      <c r="D442"/>
      <c r="E442" s="23"/>
      <c r="F442"/>
      <c r="G442"/>
      <c r="H442" s="59"/>
      <c r="I442" s="23"/>
      <c r="J442" s="31"/>
      <c r="K442" s="23"/>
      <c r="L442" s="23"/>
      <c r="M442" s="23"/>
      <c r="N442" s="31"/>
      <c r="O442" s="23"/>
      <c r="P442" s="23"/>
      <c r="Q442" s="54"/>
      <c r="R442" s="31"/>
      <c r="S442" s="23"/>
      <c r="T442" s="23"/>
      <c r="U442" s="31"/>
      <c r="V442" s="23"/>
      <c r="W442" s="23"/>
    </row>
    <row r="443" spans="1:23" x14ac:dyDescent="0.25">
      <c r="A443" s="82"/>
      <c r="B443" s="82"/>
      <c r="C443"/>
      <c r="D443"/>
      <c r="E443" s="23"/>
      <c r="F443"/>
      <c r="G443"/>
      <c r="H443" s="59"/>
      <c r="I443" s="23"/>
      <c r="J443" s="31"/>
      <c r="K443" s="23"/>
      <c r="L443" s="23"/>
      <c r="M443" s="23"/>
      <c r="N443" s="31"/>
      <c r="O443" s="23"/>
      <c r="P443" s="23"/>
      <c r="Q443" s="54"/>
      <c r="R443" s="31"/>
      <c r="S443" s="23"/>
      <c r="T443" s="23"/>
      <c r="U443" s="31"/>
      <c r="V443" s="23"/>
      <c r="W443" s="23"/>
    </row>
    <row r="444" spans="1:23" x14ac:dyDescent="0.25">
      <c r="A444" s="82"/>
      <c r="B444" s="82"/>
      <c r="C444"/>
      <c r="D444"/>
      <c r="E444" s="23"/>
      <c r="F444"/>
      <c r="G444"/>
      <c r="H444" s="59"/>
      <c r="I444" s="23"/>
      <c r="J444" s="31"/>
      <c r="K444" s="23"/>
      <c r="L444" s="23"/>
      <c r="M444" s="23"/>
      <c r="N444" s="31"/>
      <c r="O444" s="23"/>
      <c r="P444" s="23"/>
      <c r="Q444" s="54"/>
      <c r="R444" s="31"/>
      <c r="S444" s="23"/>
      <c r="T444" s="23"/>
      <c r="U444" s="31"/>
      <c r="V444" s="23"/>
      <c r="W444" s="23"/>
    </row>
    <row r="445" spans="1:23" x14ac:dyDescent="0.25">
      <c r="A445" s="82"/>
      <c r="B445" s="82"/>
      <c r="C445"/>
      <c r="D445"/>
      <c r="E445" s="23"/>
      <c r="F445"/>
      <c r="G445"/>
      <c r="H445" s="59"/>
      <c r="I445" s="23"/>
      <c r="J445" s="31"/>
      <c r="K445" s="23"/>
      <c r="L445" s="23"/>
      <c r="M445" s="23"/>
      <c r="N445" s="31"/>
      <c r="O445" s="23"/>
      <c r="P445" s="23"/>
      <c r="Q445" s="54"/>
      <c r="R445" s="31"/>
      <c r="S445" s="23"/>
      <c r="T445" s="23"/>
      <c r="U445" s="31"/>
      <c r="V445" s="23"/>
      <c r="W445" s="23"/>
    </row>
    <row r="446" spans="1:23" x14ac:dyDescent="0.25">
      <c r="A446" s="82"/>
      <c r="B446" s="82"/>
      <c r="C446"/>
      <c r="D446"/>
      <c r="E446" s="23"/>
      <c r="F446"/>
      <c r="G446"/>
      <c r="H446" s="59"/>
      <c r="I446" s="23"/>
      <c r="J446" s="31"/>
      <c r="K446" s="23"/>
      <c r="L446" s="23"/>
      <c r="M446" s="23"/>
      <c r="N446" s="31"/>
      <c r="O446" s="23"/>
      <c r="P446" s="23"/>
      <c r="Q446" s="54"/>
      <c r="R446" s="31"/>
      <c r="S446" s="23"/>
      <c r="T446" s="23"/>
      <c r="U446" s="31"/>
      <c r="V446" s="23"/>
      <c r="W446" s="23"/>
    </row>
    <row r="447" spans="1:23" x14ac:dyDescent="0.25">
      <c r="A447" s="82"/>
      <c r="B447" s="82"/>
      <c r="C447"/>
      <c r="D447"/>
      <c r="E447" s="23"/>
      <c r="F447"/>
      <c r="G447"/>
      <c r="H447" s="59"/>
      <c r="I447" s="23"/>
      <c r="J447" s="31"/>
      <c r="K447" s="23"/>
      <c r="L447" s="23"/>
      <c r="M447" s="23"/>
      <c r="N447" s="31"/>
      <c r="O447" s="23"/>
      <c r="P447" s="23"/>
      <c r="Q447" s="54"/>
      <c r="R447" s="31"/>
      <c r="S447" s="23"/>
      <c r="T447" s="23"/>
      <c r="U447" s="31"/>
      <c r="V447" s="23"/>
      <c r="W447" s="23"/>
    </row>
    <row r="448" spans="1:23" x14ac:dyDescent="0.25">
      <c r="A448" s="82"/>
      <c r="B448" s="82"/>
      <c r="C448"/>
      <c r="D448"/>
      <c r="E448" s="23"/>
      <c r="F448"/>
      <c r="G448"/>
      <c r="H448" s="59"/>
      <c r="I448" s="23"/>
      <c r="J448" s="31"/>
      <c r="K448" s="23"/>
      <c r="L448" s="23"/>
      <c r="M448" s="23"/>
      <c r="N448" s="31"/>
      <c r="O448" s="23"/>
      <c r="P448" s="23"/>
      <c r="Q448" s="54"/>
      <c r="R448" s="31"/>
      <c r="S448" s="23"/>
      <c r="T448" s="23"/>
      <c r="U448" s="31"/>
      <c r="V448" s="23"/>
      <c r="W448" s="23"/>
    </row>
    <row r="449" spans="1:23" x14ac:dyDescent="0.25">
      <c r="A449" s="82"/>
      <c r="B449" s="82"/>
      <c r="C449"/>
      <c r="D449"/>
      <c r="E449" s="23"/>
      <c r="F449"/>
      <c r="G449"/>
      <c r="H449" s="59"/>
      <c r="I449" s="23"/>
      <c r="J449" s="31"/>
      <c r="K449" s="23"/>
      <c r="L449" s="23"/>
      <c r="M449" s="23"/>
      <c r="N449" s="31"/>
      <c r="O449" s="23"/>
      <c r="P449" s="23"/>
      <c r="Q449" s="54"/>
      <c r="R449" s="31"/>
      <c r="S449" s="23"/>
      <c r="T449" s="23"/>
      <c r="U449" s="31"/>
      <c r="V449" s="23"/>
      <c r="W449" s="23"/>
    </row>
    <row r="450" spans="1:23" x14ac:dyDescent="0.25">
      <c r="A450" s="82"/>
      <c r="B450" s="82"/>
      <c r="C450"/>
      <c r="D450"/>
      <c r="E450" s="23"/>
      <c r="F450"/>
      <c r="G450"/>
      <c r="H450" s="59"/>
      <c r="I450" s="23"/>
      <c r="J450" s="31"/>
      <c r="K450" s="23"/>
      <c r="L450" s="23"/>
      <c r="M450" s="23"/>
      <c r="N450" s="31"/>
      <c r="O450" s="23"/>
      <c r="P450" s="23"/>
      <c r="Q450" s="54"/>
      <c r="R450" s="31"/>
      <c r="S450" s="23"/>
      <c r="T450" s="23"/>
      <c r="U450" s="31"/>
      <c r="V450" s="23"/>
      <c r="W450" s="23"/>
    </row>
    <row r="451" spans="1:23" x14ac:dyDescent="0.25">
      <c r="A451" s="82"/>
      <c r="B451" s="82"/>
      <c r="C451"/>
      <c r="D451"/>
      <c r="E451" s="23"/>
      <c r="F451"/>
      <c r="G451"/>
      <c r="H451" s="59"/>
      <c r="I451" s="23"/>
      <c r="J451" s="31"/>
      <c r="K451" s="23"/>
      <c r="L451" s="23"/>
      <c r="M451" s="23"/>
      <c r="N451" s="31"/>
      <c r="O451" s="23"/>
      <c r="P451" s="23"/>
      <c r="Q451" s="54"/>
      <c r="R451" s="31"/>
      <c r="S451" s="23"/>
      <c r="T451" s="23"/>
      <c r="U451" s="31"/>
      <c r="V451" s="23"/>
      <c r="W451" s="23"/>
    </row>
    <row r="452" spans="1:23" x14ac:dyDescent="0.25">
      <c r="A452" s="82"/>
      <c r="B452" s="82"/>
      <c r="C452"/>
      <c r="D452"/>
      <c r="E452" s="23"/>
      <c r="F452"/>
      <c r="G452"/>
      <c r="H452" s="59"/>
      <c r="I452" s="23"/>
      <c r="J452" s="31"/>
      <c r="K452" s="23"/>
      <c r="L452" s="23"/>
      <c r="M452" s="23"/>
      <c r="N452" s="31"/>
      <c r="O452" s="23"/>
      <c r="P452" s="23"/>
      <c r="Q452" s="54"/>
      <c r="R452" s="31"/>
      <c r="S452" s="23"/>
      <c r="T452" s="23"/>
      <c r="U452" s="31"/>
      <c r="V452" s="23"/>
      <c r="W452" s="23"/>
    </row>
    <row r="453" spans="1:23" x14ac:dyDescent="0.25">
      <c r="A453" s="82"/>
      <c r="B453" s="82"/>
      <c r="C453"/>
      <c r="D453"/>
      <c r="E453" s="23"/>
      <c r="F453"/>
      <c r="G453"/>
      <c r="H453" s="59"/>
      <c r="I453" s="23"/>
      <c r="J453" s="31"/>
      <c r="K453" s="23"/>
      <c r="L453" s="23"/>
      <c r="M453" s="23"/>
      <c r="N453" s="31"/>
      <c r="O453" s="23"/>
      <c r="P453" s="23"/>
      <c r="Q453" s="54"/>
      <c r="R453" s="31"/>
      <c r="S453" s="23"/>
      <c r="T453" s="23"/>
      <c r="U453" s="31"/>
      <c r="V453" s="23"/>
      <c r="W453" s="23"/>
    </row>
    <row r="454" spans="1:23" x14ac:dyDescent="0.25">
      <c r="A454" s="82"/>
      <c r="B454" s="82"/>
      <c r="C454"/>
      <c r="D454"/>
      <c r="E454" s="23"/>
      <c r="F454"/>
      <c r="G454"/>
      <c r="H454" s="59"/>
      <c r="I454" s="23"/>
      <c r="J454" s="31"/>
      <c r="K454" s="23"/>
      <c r="L454" s="23"/>
      <c r="M454" s="23"/>
      <c r="N454" s="31"/>
      <c r="O454" s="23"/>
      <c r="P454" s="23"/>
      <c r="Q454" s="54"/>
      <c r="R454" s="31"/>
      <c r="S454" s="23"/>
      <c r="T454" s="23"/>
      <c r="U454" s="31"/>
      <c r="V454" s="23"/>
      <c r="W454" s="23"/>
    </row>
    <row r="455" spans="1:23" x14ac:dyDescent="0.25">
      <c r="A455" s="82"/>
      <c r="B455" s="82"/>
      <c r="C455"/>
      <c r="D455"/>
      <c r="E455" s="23"/>
      <c r="F455"/>
      <c r="G455"/>
      <c r="H455" s="59"/>
      <c r="I455" s="23"/>
      <c r="J455" s="31"/>
      <c r="K455" s="23"/>
      <c r="L455" s="23"/>
      <c r="M455" s="23"/>
      <c r="N455" s="31"/>
      <c r="O455" s="23"/>
      <c r="P455" s="23"/>
      <c r="Q455" s="54"/>
      <c r="R455" s="31"/>
      <c r="S455" s="23"/>
      <c r="T455" s="23"/>
      <c r="U455" s="31"/>
      <c r="V455" s="23"/>
      <c r="W455" s="23"/>
    </row>
    <row r="456" spans="1:23" x14ac:dyDescent="0.25">
      <c r="A456" s="82"/>
      <c r="B456" s="82"/>
      <c r="C456"/>
      <c r="D456"/>
      <c r="E456" s="23"/>
      <c r="F456"/>
      <c r="G456"/>
      <c r="H456" s="59"/>
      <c r="I456" s="23"/>
      <c r="J456" s="31"/>
      <c r="K456" s="23"/>
      <c r="L456" s="23"/>
      <c r="M456" s="23"/>
      <c r="N456" s="31"/>
      <c r="O456" s="23"/>
      <c r="P456" s="23"/>
      <c r="Q456" s="54"/>
      <c r="R456" s="31"/>
      <c r="S456" s="23"/>
      <c r="T456" s="23"/>
      <c r="U456" s="31"/>
      <c r="V456" s="23"/>
      <c r="W456" s="23"/>
    </row>
    <row r="457" spans="1:23" x14ac:dyDescent="0.25">
      <c r="A457" s="82"/>
      <c r="B457" s="82"/>
      <c r="C457"/>
      <c r="D457"/>
      <c r="E457" s="23"/>
      <c r="F457"/>
      <c r="G457"/>
      <c r="H457" s="59"/>
      <c r="I457" s="23"/>
      <c r="J457" s="31"/>
      <c r="K457" s="23"/>
      <c r="L457" s="23"/>
      <c r="M457" s="23"/>
      <c r="N457" s="31"/>
      <c r="O457" s="23"/>
      <c r="P457" s="23"/>
      <c r="Q457" s="54"/>
      <c r="R457" s="31"/>
      <c r="S457" s="23"/>
      <c r="T457" s="23"/>
      <c r="U457" s="31"/>
      <c r="V457" s="23"/>
      <c r="W457" s="23"/>
    </row>
    <row r="458" spans="1:23" x14ac:dyDescent="0.25">
      <c r="A458" s="82"/>
      <c r="B458" s="82"/>
      <c r="C458"/>
      <c r="D458"/>
      <c r="E458" s="23"/>
      <c r="F458"/>
      <c r="G458"/>
      <c r="H458" s="59"/>
      <c r="I458" s="23"/>
      <c r="J458" s="31"/>
      <c r="K458" s="23"/>
      <c r="L458" s="23"/>
      <c r="M458" s="23"/>
      <c r="N458" s="31"/>
      <c r="O458" s="23"/>
      <c r="P458" s="23"/>
      <c r="Q458" s="54"/>
      <c r="R458" s="31"/>
      <c r="S458" s="23"/>
      <c r="T458" s="23"/>
      <c r="U458" s="31"/>
      <c r="V458" s="23"/>
      <c r="W458" s="23"/>
    </row>
    <row r="459" spans="1:23" x14ac:dyDescent="0.25">
      <c r="A459" s="82"/>
      <c r="B459" s="82"/>
      <c r="C459"/>
      <c r="D459"/>
      <c r="E459" s="23"/>
      <c r="F459"/>
      <c r="G459"/>
      <c r="H459" s="59"/>
      <c r="I459" s="23"/>
      <c r="J459" s="31"/>
      <c r="K459" s="23"/>
      <c r="L459" s="23"/>
      <c r="M459" s="23"/>
      <c r="N459" s="31"/>
      <c r="O459" s="23"/>
      <c r="P459" s="23"/>
      <c r="Q459" s="54"/>
      <c r="R459" s="31"/>
      <c r="S459" s="23"/>
      <c r="T459" s="23"/>
      <c r="U459" s="31"/>
      <c r="V459" s="23"/>
      <c r="W459" s="23"/>
    </row>
    <row r="460" spans="1:23" x14ac:dyDescent="0.25">
      <c r="A460" s="82"/>
      <c r="B460" s="82"/>
      <c r="C460"/>
      <c r="D460"/>
      <c r="E460" s="23"/>
      <c r="F460"/>
      <c r="G460"/>
      <c r="H460" s="59"/>
      <c r="I460" s="23"/>
      <c r="J460" s="31"/>
      <c r="K460" s="23"/>
      <c r="L460" s="23"/>
      <c r="M460" s="23"/>
      <c r="N460" s="31"/>
      <c r="O460" s="23"/>
      <c r="P460" s="23"/>
      <c r="Q460" s="54"/>
      <c r="R460" s="31"/>
      <c r="S460" s="23"/>
      <c r="T460" s="23"/>
      <c r="U460" s="31"/>
      <c r="V460" s="23"/>
      <c r="W460" s="23"/>
    </row>
    <row r="461" spans="1:23" x14ac:dyDescent="0.25">
      <c r="A461" s="82"/>
      <c r="B461" s="82"/>
      <c r="C461"/>
      <c r="D461"/>
      <c r="E461" s="23"/>
      <c r="F461"/>
      <c r="G461"/>
      <c r="H461" s="59"/>
      <c r="I461" s="23"/>
      <c r="J461" s="31"/>
      <c r="K461" s="23"/>
      <c r="L461" s="23"/>
      <c r="M461" s="23"/>
      <c r="N461" s="31"/>
      <c r="O461" s="23"/>
      <c r="P461" s="23"/>
      <c r="Q461" s="54"/>
      <c r="R461" s="31"/>
      <c r="S461" s="23"/>
      <c r="T461" s="23"/>
      <c r="U461" s="31"/>
      <c r="V461" s="23"/>
      <c r="W461" s="23"/>
    </row>
    <row r="462" spans="1:23" x14ac:dyDescent="0.25">
      <c r="A462" s="82"/>
      <c r="B462" s="82"/>
      <c r="C462"/>
      <c r="D462"/>
      <c r="E462" s="23"/>
      <c r="F462"/>
      <c r="G462"/>
      <c r="H462" s="59"/>
      <c r="I462" s="23"/>
      <c r="J462" s="31"/>
      <c r="K462" s="23"/>
      <c r="L462" s="23"/>
      <c r="M462" s="23"/>
      <c r="N462" s="31"/>
      <c r="O462" s="23"/>
      <c r="P462" s="23"/>
      <c r="Q462" s="54"/>
      <c r="R462" s="31"/>
      <c r="S462" s="23"/>
      <c r="T462" s="23"/>
      <c r="U462" s="31"/>
      <c r="V462" s="23"/>
      <c r="W462" s="23"/>
    </row>
    <row r="463" spans="1:23" x14ac:dyDescent="0.25">
      <c r="A463" s="82"/>
      <c r="B463" s="82"/>
      <c r="C463"/>
      <c r="D463"/>
      <c r="E463" s="23"/>
      <c r="F463"/>
      <c r="G463"/>
      <c r="H463" s="59"/>
      <c r="I463" s="23"/>
      <c r="J463" s="31"/>
      <c r="K463" s="23"/>
      <c r="L463" s="23"/>
      <c r="M463" s="23"/>
      <c r="N463" s="31"/>
      <c r="O463" s="23"/>
      <c r="P463" s="23"/>
      <c r="Q463" s="54"/>
      <c r="R463" s="31"/>
      <c r="S463" s="23"/>
      <c r="T463" s="23"/>
      <c r="U463" s="31"/>
      <c r="V463" s="23"/>
      <c r="W463" s="23"/>
    </row>
    <row r="464" spans="1:23" x14ac:dyDescent="0.25">
      <c r="A464" s="82"/>
      <c r="B464" s="82"/>
      <c r="C464"/>
      <c r="D464"/>
      <c r="E464" s="23"/>
      <c r="F464"/>
      <c r="G464"/>
      <c r="H464" s="59"/>
      <c r="I464" s="23"/>
      <c r="J464" s="31"/>
      <c r="K464" s="23"/>
      <c r="L464" s="23"/>
      <c r="M464" s="23"/>
      <c r="N464" s="31"/>
      <c r="O464" s="23"/>
      <c r="P464" s="23"/>
      <c r="Q464" s="54"/>
      <c r="R464" s="31"/>
      <c r="S464" s="23"/>
      <c r="T464" s="23"/>
      <c r="U464" s="31"/>
      <c r="V464" s="23"/>
      <c r="W464" s="23"/>
    </row>
    <row r="465" spans="1:23" x14ac:dyDescent="0.25">
      <c r="A465" s="82"/>
      <c r="B465" s="82"/>
      <c r="C465"/>
      <c r="D465"/>
      <c r="E465" s="23"/>
      <c r="F465"/>
      <c r="G465"/>
      <c r="H465" s="59"/>
      <c r="I465" s="23"/>
      <c r="J465" s="31"/>
      <c r="K465" s="23"/>
      <c r="L465" s="23"/>
      <c r="M465" s="23"/>
      <c r="N465" s="31"/>
      <c r="O465" s="23"/>
      <c r="P465" s="23"/>
      <c r="Q465" s="54"/>
      <c r="R465" s="31"/>
      <c r="S465" s="23"/>
      <c r="T465" s="23"/>
      <c r="U465" s="31"/>
      <c r="V465" s="23"/>
      <c r="W465" s="23"/>
    </row>
    <row r="466" spans="1:23" x14ac:dyDescent="0.25">
      <c r="A466" s="82"/>
      <c r="B466" s="82"/>
      <c r="C466"/>
      <c r="D466"/>
      <c r="E466" s="23"/>
      <c r="F466"/>
      <c r="G466"/>
      <c r="H466" s="59"/>
      <c r="I466" s="23"/>
      <c r="J466" s="31"/>
      <c r="K466" s="23"/>
      <c r="L466" s="23"/>
      <c r="M466" s="23"/>
      <c r="N466" s="31"/>
      <c r="O466" s="23"/>
      <c r="P466" s="23"/>
      <c r="Q466" s="54"/>
      <c r="R466" s="31"/>
      <c r="S466" s="23"/>
      <c r="T466" s="23"/>
      <c r="U466" s="31"/>
      <c r="V466" s="23"/>
      <c r="W466" s="23"/>
    </row>
    <row r="467" spans="1:23" x14ac:dyDescent="0.25">
      <c r="A467" s="82"/>
      <c r="B467" s="82"/>
      <c r="C467"/>
      <c r="D467"/>
      <c r="E467" s="23"/>
      <c r="F467"/>
      <c r="G467"/>
      <c r="H467" s="59"/>
      <c r="I467" s="23"/>
      <c r="J467" s="31"/>
      <c r="K467" s="23"/>
      <c r="L467" s="23"/>
      <c r="M467" s="23"/>
      <c r="N467" s="31"/>
      <c r="O467" s="23"/>
      <c r="P467" s="23"/>
      <c r="Q467" s="54"/>
      <c r="R467" s="31"/>
      <c r="S467" s="23"/>
      <c r="T467" s="23"/>
      <c r="U467" s="31"/>
      <c r="V467" s="23"/>
      <c r="W467" s="23"/>
    </row>
    <row r="468" spans="1:23" x14ac:dyDescent="0.25">
      <c r="A468" s="82"/>
      <c r="B468" s="82"/>
      <c r="C468"/>
      <c r="D468"/>
      <c r="E468" s="23"/>
      <c r="F468"/>
      <c r="G468"/>
      <c r="H468" s="59"/>
      <c r="I468" s="23"/>
      <c r="J468" s="31"/>
      <c r="K468" s="23"/>
      <c r="L468" s="23"/>
      <c r="M468" s="23"/>
      <c r="N468" s="31"/>
      <c r="O468" s="23"/>
      <c r="P468" s="23"/>
      <c r="Q468" s="54"/>
      <c r="R468" s="31"/>
      <c r="S468" s="23"/>
      <c r="T468" s="23"/>
      <c r="U468" s="31"/>
      <c r="V468" s="23"/>
      <c r="W468" s="23"/>
    </row>
    <row r="469" spans="1:23" x14ac:dyDescent="0.25">
      <c r="A469" s="82"/>
      <c r="B469" s="82"/>
      <c r="C469"/>
      <c r="D469"/>
      <c r="E469" s="23"/>
      <c r="F469"/>
      <c r="G469"/>
      <c r="H469" s="59"/>
      <c r="I469" s="23"/>
      <c r="J469" s="31"/>
      <c r="K469" s="23"/>
      <c r="L469" s="23"/>
      <c r="M469" s="23"/>
      <c r="N469" s="31"/>
      <c r="O469" s="23"/>
      <c r="P469" s="23"/>
      <c r="Q469" s="54"/>
      <c r="R469" s="31"/>
      <c r="S469" s="23"/>
      <c r="T469" s="23"/>
      <c r="U469" s="31"/>
      <c r="V469" s="23"/>
      <c r="W469" s="23"/>
    </row>
    <row r="470" spans="1:23" x14ac:dyDescent="0.25">
      <c r="A470" s="82"/>
      <c r="B470" s="82"/>
      <c r="C470"/>
      <c r="D470"/>
      <c r="E470" s="23"/>
      <c r="F470"/>
      <c r="G470"/>
      <c r="H470" s="59"/>
      <c r="I470" s="23"/>
      <c r="J470" s="31"/>
      <c r="K470" s="23"/>
      <c r="L470" s="23"/>
      <c r="M470" s="23"/>
      <c r="N470" s="31"/>
      <c r="O470" s="23"/>
      <c r="P470" s="23"/>
      <c r="Q470" s="54"/>
      <c r="R470" s="31"/>
      <c r="S470" s="23"/>
      <c r="T470" s="23"/>
      <c r="U470" s="31"/>
      <c r="V470" s="23"/>
      <c r="W470" s="23"/>
    </row>
    <row r="471" spans="1:23" x14ac:dyDescent="0.25">
      <c r="A471" s="82"/>
      <c r="B471" s="82"/>
      <c r="C471"/>
      <c r="D471"/>
      <c r="E471" s="23"/>
      <c r="F471"/>
      <c r="G471"/>
      <c r="H471" s="59"/>
      <c r="I471" s="23"/>
      <c r="J471" s="31"/>
      <c r="K471" s="23"/>
      <c r="L471" s="23"/>
      <c r="M471" s="23"/>
      <c r="N471" s="31"/>
      <c r="O471" s="23"/>
      <c r="P471" s="23"/>
      <c r="Q471" s="54"/>
      <c r="R471" s="31"/>
      <c r="S471" s="23"/>
      <c r="T471" s="23"/>
      <c r="U471" s="31"/>
      <c r="V471" s="23"/>
      <c r="W471" s="23"/>
    </row>
    <row r="472" spans="1:23" x14ac:dyDescent="0.25">
      <c r="A472" s="82"/>
      <c r="B472" s="82"/>
      <c r="C472"/>
      <c r="D472"/>
      <c r="E472" s="23"/>
      <c r="F472"/>
      <c r="G472"/>
      <c r="H472" s="59"/>
      <c r="I472" s="23"/>
      <c r="J472" s="31"/>
      <c r="K472" s="23"/>
      <c r="L472" s="23"/>
      <c r="M472" s="23"/>
      <c r="N472" s="31"/>
      <c r="O472" s="23"/>
      <c r="P472" s="23"/>
      <c r="Q472" s="54"/>
      <c r="R472" s="31"/>
      <c r="S472" s="23"/>
      <c r="T472" s="23"/>
      <c r="U472" s="31"/>
      <c r="V472" s="23"/>
      <c r="W472" s="23"/>
    </row>
    <row r="473" spans="1:23" x14ac:dyDescent="0.25">
      <c r="A473" s="82"/>
      <c r="B473" s="82"/>
      <c r="C473"/>
      <c r="D473"/>
      <c r="E473" s="23"/>
      <c r="F473"/>
      <c r="G473"/>
      <c r="H473" s="59"/>
      <c r="I473" s="23"/>
      <c r="J473" s="31"/>
      <c r="K473" s="23"/>
      <c r="L473" s="23"/>
      <c r="M473" s="23"/>
      <c r="N473" s="31"/>
      <c r="O473" s="23"/>
      <c r="P473" s="23"/>
      <c r="Q473" s="54"/>
      <c r="R473" s="31"/>
      <c r="S473" s="23"/>
      <c r="T473" s="23"/>
      <c r="U473" s="31"/>
      <c r="V473" s="23"/>
      <c r="W473" s="23"/>
    </row>
    <row r="474" spans="1:23" x14ac:dyDescent="0.25">
      <c r="A474" s="82"/>
      <c r="B474" s="82"/>
      <c r="C474"/>
      <c r="D474"/>
      <c r="E474" s="23"/>
      <c r="F474"/>
      <c r="G474"/>
      <c r="H474" s="59"/>
      <c r="I474" s="23"/>
      <c r="J474" s="31"/>
      <c r="K474" s="23"/>
      <c r="L474" s="23"/>
      <c r="M474" s="23"/>
      <c r="N474" s="31"/>
      <c r="O474" s="23"/>
      <c r="P474" s="23"/>
      <c r="Q474" s="54"/>
      <c r="R474" s="31"/>
      <c r="S474" s="23"/>
      <c r="T474" s="23"/>
      <c r="U474" s="31"/>
      <c r="V474" s="23"/>
      <c r="W474" s="23"/>
    </row>
    <row r="475" spans="1:23" x14ac:dyDescent="0.25">
      <c r="A475" s="82"/>
      <c r="B475" s="82"/>
      <c r="C475"/>
      <c r="D475"/>
      <c r="E475" s="23"/>
      <c r="F475"/>
      <c r="G475"/>
      <c r="H475" s="59"/>
      <c r="I475" s="23"/>
      <c r="J475" s="31"/>
      <c r="K475" s="23"/>
      <c r="L475" s="23"/>
      <c r="M475" s="23"/>
      <c r="N475" s="31"/>
      <c r="O475" s="23"/>
      <c r="P475" s="23"/>
      <c r="Q475" s="54"/>
      <c r="R475" s="31"/>
      <c r="S475" s="23"/>
      <c r="T475" s="23"/>
      <c r="U475" s="31"/>
      <c r="V475" s="23"/>
      <c r="W475" s="23"/>
    </row>
    <row r="476" spans="1:23" x14ac:dyDescent="0.25">
      <c r="A476" s="82"/>
      <c r="B476" s="82"/>
      <c r="C476"/>
      <c r="D476"/>
      <c r="E476" s="23"/>
      <c r="F476"/>
      <c r="G476"/>
      <c r="H476" s="59"/>
      <c r="I476" s="23"/>
      <c r="J476" s="31"/>
      <c r="K476" s="23"/>
      <c r="L476" s="23"/>
      <c r="M476" s="23"/>
      <c r="N476" s="31"/>
      <c r="O476" s="23"/>
      <c r="P476" s="23"/>
      <c r="Q476" s="54"/>
      <c r="R476" s="31"/>
      <c r="S476" s="23"/>
      <c r="T476" s="23"/>
      <c r="U476" s="31"/>
      <c r="V476" s="23"/>
      <c r="W476" s="23"/>
    </row>
    <row r="477" spans="1:23" x14ac:dyDescent="0.25">
      <c r="A477" s="82"/>
      <c r="B477" s="82"/>
      <c r="C477"/>
      <c r="D477"/>
      <c r="E477" s="23"/>
      <c r="F477"/>
      <c r="G477"/>
      <c r="H477" s="59"/>
      <c r="I477" s="23"/>
      <c r="J477" s="31"/>
      <c r="K477" s="23"/>
      <c r="L477" s="23"/>
      <c r="M477" s="23"/>
      <c r="N477" s="31"/>
      <c r="O477" s="23"/>
      <c r="P477" s="23"/>
      <c r="Q477" s="54"/>
      <c r="R477" s="31"/>
      <c r="S477" s="23"/>
      <c r="T477" s="23"/>
      <c r="U477" s="31"/>
      <c r="V477" s="23"/>
      <c r="W477" s="23"/>
    </row>
    <row r="478" spans="1:23" x14ac:dyDescent="0.25">
      <c r="A478" s="82"/>
      <c r="B478" s="82"/>
      <c r="C478"/>
      <c r="D478"/>
      <c r="E478" s="23"/>
      <c r="F478"/>
      <c r="G478"/>
      <c r="H478" s="59"/>
      <c r="I478" s="23"/>
      <c r="J478" s="31"/>
      <c r="K478" s="23"/>
      <c r="L478" s="23"/>
      <c r="M478" s="23"/>
      <c r="N478" s="31"/>
      <c r="O478" s="23"/>
      <c r="P478" s="23"/>
      <c r="Q478" s="54"/>
      <c r="R478" s="31"/>
      <c r="S478" s="23"/>
      <c r="T478" s="23"/>
      <c r="U478" s="31"/>
      <c r="V478" s="23"/>
      <c r="W478" s="23"/>
    </row>
    <row r="479" spans="1:23" x14ac:dyDescent="0.25">
      <c r="A479" s="82"/>
      <c r="B479" s="82"/>
      <c r="C479"/>
      <c r="D479"/>
      <c r="E479" s="23"/>
      <c r="F479"/>
      <c r="G479"/>
      <c r="H479" s="59"/>
      <c r="I479" s="23"/>
      <c r="J479" s="31"/>
      <c r="K479" s="23"/>
      <c r="L479" s="23"/>
      <c r="M479" s="23"/>
      <c r="N479" s="31"/>
      <c r="O479" s="23"/>
      <c r="P479" s="23"/>
      <c r="Q479" s="54"/>
      <c r="R479" s="31"/>
      <c r="S479" s="23"/>
      <c r="T479" s="23"/>
      <c r="U479" s="31"/>
      <c r="V479" s="23"/>
      <c r="W479" s="23"/>
    </row>
    <row r="480" spans="1:23" x14ac:dyDescent="0.25">
      <c r="A480" s="82"/>
      <c r="B480" s="82"/>
      <c r="C480"/>
      <c r="D480"/>
      <c r="E480" s="23"/>
      <c r="F480"/>
      <c r="G480"/>
      <c r="H480" s="59"/>
      <c r="I480" s="23"/>
      <c r="J480" s="31"/>
      <c r="K480" s="23"/>
      <c r="L480" s="23"/>
      <c r="M480" s="23"/>
      <c r="N480" s="31"/>
      <c r="O480" s="23"/>
      <c r="P480" s="23"/>
      <c r="Q480" s="54"/>
      <c r="R480" s="31"/>
      <c r="S480" s="23"/>
      <c r="T480" s="23"/>
      <c r="U480" s="31"/>
      <c r="V480" s="23"/>
      <c r="W480" s="23"/>
    </row>
    <row r="481" spans="1:23" x14ac:dyDescent="0.25">
      <c r="A481" s="82"/>
      <c r="B481" s="82"/>
      <c r="C481"/>
      <c r="D481"/>
      <c r="E481" s="23"/>
      <c r="F481"/>
      <c r="G481"/>
      <c r="H481" s="59"/>
      <c r="I481" s="23"/>
      <c r="J481" s="31"/>
      <c r="K481" s="23"/>
      <c r="L481" s="23"/>
      <c r="M481" s="23"/>
      <c r="N481" s="31"/>
      <c r="O481" s="23"/>
      <c r="P481" s="23"/>
      <c r="Q481" s="54"/>
      <c r="R481" s="31"/>
      <c r="S481" s="23"/>
      <c r="T481" s="23"/>
      <c r="U481" s="31"/>
      <c r="V481" s="23"/>
      <c r="W481" s="23"/>
    </row>
    <row r="482" spans="1:23" x14ac:dyDescent="0.25">
      <c r="A482" s="82"/>
      <c r="B482" s="82"/>
      <c r="C482"/>
      <c r="D482"/>
      <c r="E482" s="23"/>
      <c r="F482"/>
      <c r="G482"/>
      <c r="H482" s="59"/>
      <c r="I482" s="23"/>
      <c r="J482" s="31"/>
      <c r="K482" s="23"/>
      <c r="L482" s="23"/>
      <c r="M482" s="23"/>
      <c r="N482" s="31"/>
      <c r="O482" s="23"/>
      <c r="P482" s="23"/>
      <c r="Q482" s="54"/>
      <c r="R482" s="31"/>
      <c r="S482" s="23"/>
      <c r="T482" s="23"/>
      <c r="U482" s="31"/>
      <c r="V482" s="23"/>
      <c r="W482" s="23"/>
    </row>
    <row r="483" spans="1:23" x14ac:dyDescent="0.25">
      <c r="A483" s="82"/>
      <c r="B483" s="82"/>
      <c r="C483"/>
      <c r="D483"/>
      <c r="E483" s="23"/>
      <c r="F483"/>
      <c r="G483"/>
      <c r="H483" s="59"/>
      <c r="I483" s="23"/>
      <c r="J483" s="31"/>
      <c r="K483" s="23"/>
      <c r="L483" s="23"/>
      <c r="M483" s="23"/>
      <c r="N483" s="31"/>
      <c r="O483" s="23"/>
      <c r="P483" s="23"/>
      <c r="Q483" s="54"/>
      <c r="R483" s="31"/>
      <c r="S483" s="23"/>
      <c r="T483" s="23"/>
      <c r="U483" s="31"/>
      <c r="V483" s="23"/>
      <c r="W483" s="23"/>
    </row>
    <row r="484" spans="1:23" x14ac:dyDescent="0.25">
      <c r="A484" s="82"/>
      <c r="B484" s="82"/>
      <c r="C484"/>
      <c r="D484"/>
      <c r="E484" s="23"/>
      <c r="F484"/>
      <c r="G484"/>
      <c r="H484" s="59"/>
      <c r="I484" s="23"/>
      <c r="J484" s="31"/>
      <c r="K484" s="23"/>
      <c r="L484" s="23"/>
      <c r="M484" s="23"/>
      <c r="N484" s="31"/>
      <c r="O484" s="23"/>
      <c r="P484" s="23"/>
      <c r="Q484" s="54"/>
      <c r="R484" s="31"/>
      <c r="S484" s="23"/>
      <c r="T484" s="23"/>
      <c r="U484" s="31"/>
      <c r="V484" s="23"/>
      <c r="W484" s="23"/>
    </row>
    <row r="485" spans="1:23" x14ac:dyDescent="0.25">
      <c r="A485" s="82"/>
      <c r="B485" s="82"/>
      <c r="C485"/>
      <c r="D485"/>
      <c r="E485" s="23"/>
      <c r="F485"/>
      <c r="G485"/>
      <c r="H485" s="59"/>
      <c r="I485" s="23"/>
      <c r="J485" s="31"/>
      <c r="K485" s="23"/>
      <c r="L485" s="23"/>
      <c r="M485" s="23"/>
      <c r="N485" s="31"/>
      <c r="O485" s="23"/>
      <c r="P485" s="23"/>
      <c r="Q485" s="54"/>
      <c r="R485" s="31"/>
      <c r="S485" s="23"/>
      <c r="T485" s="23"/>
      <c r="U485" s="31"/>
      <c r="V485" s="23"/>
      <c r="W485" s="23"/>
    </row>
    <row r="486" spans="1:23" x14ac:dyDescent="0.25">
      <c r="A486" s="82"/>
      <c r="B486" s="82"/>
      <c r="C486"/>
      <c r="D486"/>
      <c r="E486" s="23"/>
      <c r="F486"/>
      <c r="G486"/>
      <c r="H486" s="59"/>
      <c r="I486" s="23"/>
      <c r="J486" s="31"/>
      <c r="K486" s="23"/>
      <c r="L486" s="23"/>
      <c r="M486" s="23"/>
      <c r="N486" s="31"/>
      <c r="O486" s="23"/>
      <c r="P486" s="23"/>
      <c r="Q486" s="54"/>
      <c r="R486" s="31"/>
      <c r="S486" s="23"/>
      <c r="T486" s="23"/>
      <c r="U486" s="31"/>
      <c r="V486" s="23"/>
      <c r="W486" s="23"/>
    </row>
    <row r="487" spans="1:23" x14ac:dyDescent="0.25">
      <c r="A487" s="82"/>
      <c r="B487" s="82"/>
      <c r="C487"/>
      <c r="D487"/>
      <c r="E487" s="23"/>
      <c r="F487"/>
      <c r="G487"/>
      <c r="H487" s="59"/>
      <c r="I487" s="23"/>
      <c r="J487" s="31"/>
      <c r="K487" s="23"/>
      <c r="L487" s="23"/>
      <c r="M487" s="23"/>
      <c r="N487" s="31"/>
      <c r="O487" s="23"/>
      <c r="P487" s="23"/>
      <c r="Q487" s="54"/>
      <c r="R487" s="31"/>
      <c r="S487" s="23"/>
      <c r="T487" s="23"/>
      <c r="U487" s="31"/>
      <c r="V487" s="23"/>
      <c r="W487" s="23"/>
    </row>
    <row r="488" spans="1:23" x14ac:dyDescent="0.25">
      <c r="A488" s="82"/>
      <c r="B488" s="82"/>
      <c r="C488"/>
      <c r="D488"/>
      <c r="E488" s="23"/>
      <c r="F488"/>
      <c r="G488"/>
      <c r="H488" s="59"/>
      <c r="I488" s="23"/>
      <c r="J488" s="31"/>
      <c r="K488" s="23"/>
      <c r="L488" s="23"/>
      <c r="M488" s="23"/>
      <c r="N488" s="31"/>
      <c r="O488" s="23"/>
      <c r="P488" s="23"/>
      <c r="Q488" s="54"/>
      <c r="R488" s="31"/>
      <c r="S488" s="23"/>
      <c r="T488" s="23"/>
      <c r="U488" s="31"/>
      <c r="V488" s="23"/>
      <c r="W488" s="23"/>
    </row>
    <row r="489" spans="1:23" x14ac:dyDescent="0.25">
      <c r="A489" s="82"/>
      <c r="B489" s="82"/>
      <c r="C489"/>
      <c r="D489"/>
      <c r="E489" s="23"/>
      <c r="F489"/>
      <c r="G489"/>
      <c r="H489" s="59"/>
      <c r="I489" s="23"/>
      <c r="J489" s="31"/>
      <c r="K489" s="23"/>
      <c r="L489" s="23"/>
      <c r="M489" s="23"/>
      <c r="N489" s="31"/>
      <c r="O489" s="23"/>
      <c r="P489" s="23"/>
      <c r="Q489" s="54"/>
      <c r="R489" s="31"/>
      <c r="S489" s="23"/>
      <c r="T489" s="23"/>
      <c r="U489" s="31"/>
      <c r="V489" s="23"/>
      <c r="W489" s="23"/>
    </row>
    <row r="490" spans="1:23" x14ac:dyDescent="0.25">
      <c r="A490" s="82"/>
      <c r="B490" s="82"/>
      <c r="C490"/>
      <c r="D490"/>
      <c r="E490" s="23"/>
      <c r="F490"/>
      <c r="G490"/>
      <c r="H490" s="59"/>
      <c r="I490" s="23"/>
      <c r="J490" s="31"/>
      <c r="K490" s="23"/>
      <c r="L490" s="23"/>
      <c r="M490" s="23"/>
      <c r="N490" s="31"/>
      <c r="O490" s="23"/>
      <c r="P490" s="23"/>
      <c r="Q490" s="54"/>
      <c r="R490" s="31"/>
      <c r="S490" s="23"/>
      <c r="T490" s="23"/>
      <c r="U490" s="31"/>
      <c r="V490" s="23"/>
      <c r="W490" s="23"/>
    </row>
    <row r="491" spans="1:23" x14ac:dyDescent="0.25">
      <c r="A491" s="82"/>
      <c r="B491" s="82"/>
      <c r="C491"/>
      <c r="D491"/>
      <c r="E491" s="23"/>
      <c r="F491"/>
      <c r="G491"/>
      <c r="H491" s="59"/>
      <c r="I491" s="23"/>
      <c r="J491" s="31"/>
      <c r="K491" s="23"/>
      <c r="L491" s="23"/>
      <c r="M491" s="23"/>
      <c r="N491" s="31"/>
      <c r="O491" s="23"/>
      <c r="P491" s="23"/>
      <c r="Q491" s="54"/>
      <c r="R491" s="31"/>
      <c r="S491" s="23"/>
      <c r="T491" s="23"/>
      <c r="U491" s="31"/>
      <c r="V491" s="23"/>
      <c r="W491" s="23"/>
    </row>
    <row r="492" spans="1:23" x14ac:dyDescent="0.25">
      <c r="A492" s="82"/>
      <c r="B492" s="82"/>
      <c r="C492"/>
      <c r="D492"/>
      <c r="E492" s="23"/>
      <c r="F492"/>
      <c r="G492"/>
      <c r="H492" s="59"/>
      <c r="I492" s="23"/>
      <c r="J492" s="31"/>
      <c r="K492" s="23"/>
      <c r="L492" s="23"/>
      <c r="M492" s="23"/>
      <c r="N492" s="31"/>
      <c r="O492" s="23"/>
      <c r="P492" s="23"/>
      <c r="Q492" s="54"/>
      <c r="R492" s="31"/>
      <c r="S492" s="23"/>
      <c r="T492" s="23"/>
      <c r="U492" s="31"/>
      <c r="V492" s="23"/>
      <c r="W492" s="23"/>
    </row>
    <row r="493" spans="1:23" x14ac:dyDescent="0.25">
      <c r="A493" s="82"/>
      <c r="B493" s="82"/>
      <c r="C493"/>
      <c r="D493"/>
      <c r="E493" s="23"/>
      <c r="F493"/>
      <c r="G493"/>
      <c r="H493" s="59"/>
      <c r="I493" s="23"/>
      <c r="J493" s="31"/>
      <c r="K493" s="23"/>
      <c r="L493" s="23"/>
      <c r="M493" s="23"/>
      <c r="N493" s="31"/>
      <c r="O493" s="23"/>
      <c r="P493" s="23"/>
      <c r="Q493" s="54"/>
      <c r="R493" s="31"/>
      <c r="S493" s="23"/>
      <c r="T493" s="23"/>
      <c r="U493" s="31"/>
      <c r="V493" s="23"/>
      <c r="W493" s="23"/>
    </row>
    <row r="494" spans="1:23" x14ac:dyDescent="0.25">
      <c r="A494" s="82"/>
      <c r="B494" s="82"/>
      <c r="C494"/>
      <c r="D494"/>
      <c r="E494" s="23"/>
      <c r="F494"/>
      <c r="G494"/>
      <c r="H494" s="59"/>
      <c r="I494" s="23"/>
      <c r="J494" s="31"/>
      <c r="K494" s="23"/>
      <c r="L494" s="23"/>
      <c r="M494" s="23"/>
      <c r="N494" s="31"/>
      <c r="O494" s="23"/>
      <c r="P494" s="23"/>
      <c r="Q494" s="54"/>
      <c r="R494" s="31"/>
      <c r="S494" s="23"/>
      <c r="T494" s="23"/>
      <c r="U494" s="31"/>
      <c r="V494" s="23"/>
      <c r="W494" s="23"/>
    </row>
    <row r="495" spans="1:23" x14ac:dyDescent="0.25">
      <c r="A495" s="82"/>
      <c r="B495" s="82"/>
      <c r="C495"/>
      <c r="D495"/>
      <c r="E495" s="23"/>
      <c r="F495"/>
      <c r="G495"/>
      <c r="H495" s="59"/>
      <c r="I495" s="23"/>
      <c r="J495" s="31"/>
      <c r="K495" s="23"/>
      <c r="L495" s="23"/>
      <c r="M495" s="23"/>
      <c r="N495" s="31"/>
      <c r="O495" s="23"/>
      <c r="P495" s="23"/>
      <c r="Q495" s="54"/>
      <c r="R495" s="31"/>
      <c r="S495" s="23"/>
      <c r="T495" s="23"/>
      <c r="U495" s="31"/>
      <c r="V495" s="23"/>
      <c r="W495" s="23"/>
    </row>
    <row r="496" spans="1:23" x14ac:dyDescent="0.25">
      <c r="A496" s="82"/>
      <c r="B496" s="82"/>
      <c r="C496"/>
      <c r="D496"/>
      <c r="E496" s="23"/>
      <c r="F496"/>
      <c r="G496"/>
      <c r="H496" s="59"/>
      <c r="I496" s="23"/>
      <c r="J496" s="31"/>
      <c r="K496" s="23"/>
      <c r="L496" s="23"/>
      <c r="M496" s="23"/>
      <c r="N496" s="31"/>
      <c r="O496" s="23"/>
      <c r="P496" s="23"/>
      <c r="Q496" s="54"/>
      <c r="R496" s="31"/>
      <c r="S496" s="23"/>
      <c r="T496" s="23"/>
      <c r="U496" s="31"/>
      <c r="V496" s="23"/>
      <c r="W496" s="23"/>
    </row>
    <row r="497" spans="1:23" x14ac:dyDescent="0.25">
      <c r="A497" s="82"/>
      <c r="B497" s="82"/>
      <c r="C497"/>
      <c r="D497"/>
      <c r="E497" s="23"/>
      <c r="F497"/>
      <c r="G497"/>
      <c r="H497" s="59"/>
      <c r="I497" s="23"/>
      <c r="J497" s="31"/>
      <c r="K497" s="23"/>
      <c r="L497" s="23"/>
      <c r="M497" s="23"/>
      <c r="N497" s="31"/>
      <c r="O497" s="23"/>
      <c r="P497" s="23"/>
      <c r="Q497" s="54"/>
      <c r="R497" s="31"/>
      <c r="S497" s="23"/>
      <c r="T497" s="23"/>
      <c r="U497" s="31"/>
      <c r="V497" s="23"/>
      <c r="W497" s="23"/>
    </row>
    <row r="498" spans="1:23" x14ac:dyDescent="0.25">
      <c r="A498" s="82"/>
      <c r="B498" s="82"/>
      <c r="C498"/>
      <c r="D498"/>
      <c r="E498" s="23"/>
      <c r="F498"/>
      <c r="G498"/>
      <c r="H498" s="59"/>
      <c r="I498" s="23"/>
      <c r="J498" s="31"/>
      <c r="K498" s="23"/>
      <c r="L498" s="23"/>
      <c r="M498" s="23"/>
      <c r="N498" s="31"/>
      <c r="O498" s="23"/>
      <c r="P498" s="23"/>
      <c r="Q498" s="54"/>
      <c r="R498" s="31"/>
      <c r="S498" s="23"/>
      <c r="T498" s="23"/>
      <c r="U498" s="31"/>
      <c r="V498" s="23"/>
      <c r="W498" s="23"/>
    </row>
    <row r="499" spans="1:23" x14ac:dyDescent="0.25">
      <c r="A499" s="82"/>
      <c r="B499" s="82"/>
      <c r="C499"/>
      <c r="D499"/>
      <c r="E499" s="23"/>
      <c r="F499"/>
      <c r="G499"/>
      <c r="H499" s="59"/>
      <c r="I499" s="23"/>
      <c r="J499" s="31"/>
      <c r="K499" s="23"/>
      <c r="L499" s="23"/>
      <c r="M499" s="23"/>
      <c r="N499" s="31"/>
      <c r="O499" s="23"/>
      <c r="P499" s="23"/>
      <c r="Q499" s="54"/>
      <c r="R499" s="31"/>
      <c r="S499" s="23"/>
      <c r="T499" s="23"/>
      <c r="U499" s="31"/>
      <c r="V499" s="23"/>
      <c r="W499" s="23"/>
    </row>
    <row r="500" spans="1:23" x14ac:dyDescent="0.25">
      <c r="A500" s="82"/>
      <c r="B500" s="82"/>
      <c r="C500"/>
      <c r="D500"/>
      <c r="E500" s="23"/>
      <c r="F500"/>
      <c r="G500"/>
      <c r="H500" s="59"/>
      <c r="I500" s="23"/>
      <c r="J500" s="31"/>
      <c r="K500" s="23"/>
      <c r="L500" s="23"/>
      <c r="M500" s="23"/>
      <c r="N500" s="31"/>
      <c r="O500" s="23"/>
      <c r="P500" s="23"/>
      <c r="Q500" s="54"/>
      <c r="R500" s="31"/>
      <c r="S500" s="23"/>
      <c r="T500" s="23"/>
      <c r="U500" s="31"/>
      <c r="V500" s="23"/>
      <c r="W500" s="23"/>
    </row>
    <row r="501" spans="1:23" x14ac:dyDescent="0.25">
      <c r="A501" s="82"/>
      <c r="B501" s="82"/>
      <c r="C501"/>
      <c r="D501"/>
      <c r="E501" s="23"/>
      <c r="F501"/>
      <c r="G501"/>
      <c r="H501" s="59"/>
      <c r="I501" s="23"/>
      <c r="J501" s="31"/>
      <c r="K501" s="23"/>
      <c r="L501" s="23"/>
      <c r="M501" s="23"/>
      <c r="N501" s="31"/>
      <c r="O501" s="23"/>
      <c r="P501" s="23"/>
      <c r="Q501" s="54"/>
      <c r="R501" s="31"/>
      <c r="S501" s="23"/>
      <c r="T501" s="23"/>
      <c r="U501" s="31"/>
      <c r="V501" s="23"/>
      <c r="W501" s="23"/>
    </row>
    <row r="502" spans="1:23" x14ac:dyDescent="0.25">
      <c r="A502" s="82"/>
      <c r="B502" s="82"/>
      <c r="C502"/>
      <c r="D502"/>
      <c r="E502" s="23"/>
      <c r="F502"/>
      <c r="G502"/>
      <c r="H502" s="59"/>
      <c r="I502" s="23"/>
      <c r="J502" s="31"/>
      <c r="K502" s="23"/>
      <c r="L502" s="23"/>
      <c r="M502" s="23"/>
      <c r="N502" s="31"/>
      <c r="O502" s="23"/>
      <c r="P502" s="23"/>
      <c r="Q502" s="54"/>
      <c r="R502" s="31"/>
      <c r="S502" s="23"/>
      <c r="T502" s="23"/>
      <c r="U502" s="31"/>
      <c r="V502" s="23"/>
      <c r="W502" s="23"/>
    </row>
    <row r="503" spans="1:23" x14ac:dyDescent="0.25">
      <c r="A503" s="82"/>
      <c r="B503" s="82"/>
      <c r="C503"/>
      <c r="D503"/>
      <c r="E503" s="23"/>
      <c r="F503"/>
      <c r="G503"/>
      <c r="H503" s="59"/>
      <c r="I503" s="23"/>
      <c r="J503" s="31"/>
      <c r="K503" s="23"/>
      <c r="L503" s="23"/>
      <c r="M503" s="23"/>
      <c r="N503" s="31"/>
      <c r="O503" s="23"/>
      <c r="P503" s="23"/>
      <c r="Q503" s="54"/>
      <c r="R503" s="31"/>
      <c r="S503" s="23"/>
      <c r="T503" s="23"/>
      <c r="U503" s="31"/>
      <c r="V503" s="23"/>
      <c r="W503" s="23"/>
    </row>
    <row r="504" spans="1:23" x14ac:dyDescent="0.25">
      <c r="A504" s="82"/>
      <c r="B504" s="82"/>
      <c r="C504"/>
      <c r="D504"/>
      <c r="E504" s="23"/>
      <c r="F504"/>
      <c r="G504"/>
      <c r="H504" s="59"/>
      <c r="I504" s="23"/>
      <c r="J504" s="31"/>
      <c r="K504" s="23"/>
      <c r="L504" s="23"/>
      <c r="M504" s="23"/>
      <c r="N504" s="31"/>
      <c r="O504" s="23"/>
      <c r="P504" s="23"/>
      <c r="Q504" s="54"/>
      <c r="R504" s="31"/>
      <c r="S504" s="23"/>
      <c r="T504" s="23"/>
      <c r="U504" s="31"/>
      <c r="V504" s="23"/>
      <c r="W504" s="23"/>
    </row>
    <row r="505" spans="1:23" x14ac:dyDescent="0.25">
      <c r="A505" s="82"/>
      <c r="B505" s="82"/>
      <c r="C505"/>
      <c r="D505"/>
      <c r="E505" s="23"/>
      <c r="F505"/>
      <c r="G505"/>
      <c r="H505" s="59"/>
      <c r="I505" s="23"/>
      <c r="J505" s="31"/>
      <c r="K505" s="23"/>
      <c r="L505" s="23"/>
      <c r="M505" s="23"/>
      <c r="N505" s="31"/>
      <c r="O505" s="23"/>
      <c r="P505" s="23"/>
      <c r="Q505" s="54"/>
      <c r="R505" s="31"/>
      <c r="S505" s="23"/>
      <c r="T505" s="23"/>
      <c r="U505" s="31"/>
      <c r="V505" s="23"/>
      <c r="W505" s="23"/>
    </row>
    <row r="506" spans="1:23" x14ac:dyDescent="0.25">
      <c r="A506" s="82"/>
      <c r="B506" s="82"/>
      <c r="C506"/>
      <c r="D506"/>
      <c r="E506" s="23"/>
      <c r="F506"/>
      <c r="G506"/>
      <c r="H506" s="59"/>
      <c r="I506" s="23"/>
      <c r="J506" s="31"/>
      <c r="K506" s="23"/>
      <c r="L506" s="23"/>
      <c r="M506" s="23"/>
      <c r="N506" s="31"/>
      <c r="O506" s="23"/>
      <c r="P506" s="23"/>
      <c r="Q506" s="54"/>
      <c r="R506" s="31"/>
      <c r="S506" s="23"/>
      <c r="T506" s="23"/>
      <c r="U506" s="31"/>
      <c r="V506" s="23"/>
      <c r="W506" s="23"/>
    </row>
    <row r="507" spans="1:23" x14ac:dyDescent="0.25">
      <c r="A507" s="82"/>
      <c r="B507" s="82"/>
      <c r="C507"/>
      <c r="D507"/>
      <c r="E507" s="23"/>
      <c r="F507"/>
      <c r="G507"/>
      <c r="H507" s="59"/>
      <c r="I507" s="23"/>
      <c r="J507" s="31"/>
      <c r="K507" s="23"/>
      <c r="L507" s="23"/>
      <c r="M507" s="23"/>
      <c r="N507" s="31"/>
      <c r="O507" s="23"/>
      <c r="P507" s="23"/>
      <c r="Q507" s="54"/>
      <c r="R507" s="31"/>
      <c r="S507" s="23"/>
      <c r="T507" s="23"/>
      <c r="U507" s="31"/>
      <c r="V507" s="23"/>
      <c r="W507" s="23"/>
    </row>
    <row r="508" spans="1:23" x14ac:dyDescent="0.25">
      <c r="A508" s="82"/>
      <c r="B508" s="82"/>
      <c r="C508"/>
      <c r="D508"/>
      <c r="E508" s="23"/>
      <c r="F508"/>
      <c r="G508"/>
      <c r="H508" s="59"/>
      <c r="I508" s="23"/>
      <c r="J508" s="31"/>
      <c r="K508" s="23"/>
      <c r="L508" s="23"/>
      <c r="M508" s="23"/>
      <c r="N508" s="31"/>
      <c r="O508" s="23"/>
      <c r="P508" s="23"/>
      <c r="Q508" s="54"/>
      <c r="R508" s="31"/>
      <c r="S508" s="23"/>
      <c r="T508" s="23"/>
      <c r="U508" s="31"/>
      <c r="V508" s="23"/>
      <c r="W508" s="23"/>
    </row>
    <row r="509" spans="1:23" x14ac:dyDescent="0.25">
      <c r="A509" s="82"/>
      <c r="B509" s="82"/>
      <c r="C509"/>
      <c r="D509"/>
      <c r="E509" s="23"/>
      <c r="F509"/>
      <c r="G509"/>
      <c r="H509" s="59"/>
      <c r="I509" s="23"/>
      <c r="J509" s="31"/>
      <c r="K509" s="23"/>
      <c r="L509" s="23"/>
      <c r="M509" s="23"/>
      <c r="N509" s="31"/>
      <c r="O509" s="23"/>
      <c r="P509" s="23"/>
      <c r="Q509" s="54"/>
      <c r="R509" s="31"/>
      <c r="S509" s="23"/>
      <c r="T509" s="23"/>
      <c r="U509" s="31"/>
      <c r="V509" s="23"/>
      <c r="W509" s="23"/>
    </row>
    <row r="510" spans="1:23" x14ac:dyDescent="0.25">
      <c r="A510" s="82"/>
      <c r="B510" s="82"/>
      <c r="C510"/>
      <c r="D510"/>
      <c r="E510" s="23"/>
      <c r="F510"/>
      <c r="G510"/>
      <c r="H510" s="59"/>
      <c r="I510" s="23"/>
      <c r="J510" s="31"/>
      <c r="K510" s="23"/>
      <c r="L510" s="23"/>
      <c r="M510" s="23"/>
      <c r="N510" s="31"/>
      <c r="O510" s="23"/>
      <c r="P510" s="23"/>
      <c r="Q510" s="54"/>
      <c r="R510" s="31"/>
      <c r="S510" s="23"/>
      <c r="T510" s="23"/>
      <c r="U510" s="31"/>
      <c r="V510" s="23"/>
      <c r="W510" s="23"/>
    </row>
    <row r="511" spans="1:23" x14ac:dyDescent="0.25">
      <c r="A511" s="82"/>
      <c r="B511" s="82"/>
      <c r="C511"/>
      <c r="D511"/>
      <c r="E511" s="23"/>
      <c r="F511"/>
      <c r="G511"/>
      <c r="H511" s="59"/>
      <c r="I511" s="23"/>
      <c r="J511" s="31"/>
      <c r="K511" s="23"/>
      <c r="L511" s="23"/>
      <c r="M511" s="23"/>
      <c r="N511" s="31"/>
      <c r="O511" s="23"/>
      <c r="P511" s="23"/>
      <c r="Q511" s="54"/>
      <c r="R511" s="31"/>
      <c r="S511" s="23"/>
      <c r="T511" s="23"/>
      <c r="U511" s="31"/>
      <c r="V511" s="23"/>
      <c r="W511" s="23"/>
    </row>
    <row r="512" spans="1:23" x14ac:dyDescent="0.25">
      <c r="A512" s="82"/>
      <c r="B512" s="82"/>
      <c r="C512"/>
      <c r="D512"/>
      <c r="E512" s="23"/>
      <c r="F512"/>
      <c r="G512"/>
      <c r="H512" s="59"/>
      <c r="I512" s="23"/>
      <c r="J512" s="31"/>
      <c r="K512" s="23"/>
      <c r="L512" s="23"/>
      <c r="M512" s="23"/>
      <c r="N512" s="31"/>
      <c r="O512" s="23"/>
      <c r="P512" s="23"/>
      <c r="Q512" s="54"/>
      <c r="R512" s="31"/>
      <c r="S512" s="23"/>
      <c r="T512" s="23"/>
      <c r="U512" s="31"/>
      <c r="V512" s="23"/>
      <c r="W512" s="23"/>
    </row>
    <row r="513" spans="1:23" x14ac:dyDescent="0.25">
      <c r="A513" s="82"/>
      <c r="B513" s="82"/>
      <c r="C513"/>
      <c r="D513"/>
      <c r="E513" s="23"/>
      <c r="F513"/>
      <c r="G513"/>
      <c r="H513" s="59"/>
      <c r="I513" s="23"/>
      <c r="J513" s="31"/>
      <c r="K513" s="23"/>
      <c r="L513" s="23"/>
      <c r="M513" s="23"/>
      <c r="N513" s="31"/>
      <c r="O513" s="23"/>
      <c r="P513" s="23"/>
      <c r="Q513" s="54"/>
      <c r="R513" s="31"/>
      <c r="S513" s="23"/>
      <c r="T513" s="23"/>
      <c r="U513" s="31"/>
      <c r="V513" s="23"/>
      <c r="W513" s="23"/>
    </row>
    <row r="514" spans="1:23" x14ac:dyDescent="0.25">
      <c r="A514" s="82"/>
      <c r="B514" s="82"/>
      <c r="C514"/>
      <c r="D514"/>
      <c r="E514" s="23"/>
      <c r="F514"/>
      <c r="G514"/>
      <c r="H514" s="59"/>
      <c r="I514" s="23"/>
      <c r="J514" s="31"/>
      <c r="K514" s="23"/>
      <c r="L514" s="23"/>
      <c r="M514" s="23"/>
      <c r="N514" s="31"/>
      <c r="O514" s="23"/>
      <c r="P514" s="23"/>
      <c r="Q514" s="54"/>
      <c r="R514" s="31"/>
      <c r="S514" s="23"/>
      <c r="T514" s="23"/>
      <c r="U514" s="31"/>
      <c r="V514" s="23"/>
      <c r="W514" s="23"/>
    </row>
    <row r="515" spans="1:23" x14ac:dyDescent="0.25">
      <c r="A515" s="82"/>
      <c r="B515" s="82"/>
      <c r="C515"/>
      <c r="D515"/>
      <c r="E515" s="23"/>
      <c r="F515"/>
      <c r="G515"/>
      <c r="H515" s="59"/>
      <c r="I515" s="23"/>
      <c r="J515" s="31"/>
      <c r="K515" s="23"/>
      <c r="L515" s="23"/>
      <c r="M515" s="23"/>
      <c r="N515" s="31"/>
      <c r="O515" s="23"/>
      <c r="P515" s="23"/>
      <c r="Q515" s="54"/>
      <c r="R515" s="31"/>
      <c r="S515" s="23"/>
      <c r="T515" s="23"/>
      <c r="U515" s="31"/>
      <c r="V515" s="23"/>
      <c r="W515" s="23"/>
    </row>
    <row r="516" spans="1:23" x14ac:dyDescent="0.25">
      <c r="A516" s="82"/>
      <c r="B516" s="82"/>
      <c r="C516"/>
      <c r="D516"/>
      <c r="E516" s="23"/>
      <c r="F516"/>
      <c r="G516"/>
      <c r="H516" s="59"/>
      <c r="I516" s="23"/>
      <c r="J516" s="31"/>
      <c r="K516" s="23"/>
      <c r="L516" s="23"/>
      <c r="M516" s="23"/>
      <c r="N516" s="31"/>
      <c r="O516" s="23"/>
      <c r="P516" s="23"/>
      <c r="Q516" s="54"/>
      <c r="R516" s="31"/>
      <c r="S516" s="23"/>
      <c r="T516" s="23"/>
      <c r="U516" s="31"/>
      <c r="V516" s="23"/>
      <c r="W516" s="23"/>
    </row>
    <row r="517" spans="1:23" x14ac:dyDescent="0.25">
      <c r="A517" s="82"/>
      <c r="B517" s="82"/>
      <c r="C517"/>
      <c r="D517"/>
      <c r="E517" s="23"/>
      <c r="F517"/>
      <c r="G517"/>
      <c r="H517" s="59"/>
      <c r="I517" s="23"/>
      <c r="J517" s="31"/>
      <c r="K517" s="23"/>
      <c r="L517" s="23"/>
      <c r="M517" s="23"/>
      <c r="N517" s="31"/>
      <c r="O517" s="23"/>
      <c r="P517" s="23"/>
      <c r="Q517" s="54"/>
      <c r="R517" s="31"/>
      <c r="S517" s="23"/>
      <c r="T517" s="23"/>
      <c r="U517" s="31"/>
      <c r="V517" s="23"/>
      <c r="W517" s="23"/>
    </row>
    <row r="518" spans="1:23" x14ac:dyDescent="0.25">
      <c r="A518" s="82"/>
      <c r="B518" s="82"/>
      <c r="C518"/>
      <c r="D518"/>
      <c r="E518" s="23"/>
      <c r="F518"/>
      <c r="G518"/>
      <c r="H518" s="59"/>
      <c r="I518" s="23"/>
      <c r="J518" s="31"/>
      <c r="K518" s="23"/>
      <c r="L518" s="23"/>
      <c r="M518" s="23"/>
      <c r="N518" s="31"/>
      <c r="O518" s="23"/>
      <c r="P518" s="23"/>
      <c r="Q518" s="54"/>
      <c r="R518" s="31"/>
      <c r="S518" s="23"/>
      <c r="T518" s="23"/>
      <c r="U518" s="31"/>
      <c r="V518" s="23"/>
      <c r="W518" s="23"/>
    </row>
    <row r="519" spans="1:23" x14ac:dyDescent="0.25">
      <c r="A519" s="82"/>
      <c r="B519" s="82"/>
      <c r="C519"/>
      <c r="D519"/>
      <c r="E519" s="23"/>
      <c r="F519"/>
      <c r="G519"/>
      <c r="H519" s="59"/>
      <c r="I519" s="23"/>
      <c r="J519" s="31"/>
      <c r="K519" s="23"/>
      <c r="L519" s="23"/>
      <c r="M519" s="23"/>
      <c r="N519" s="31"/>
      <c r="O519" s="23"/>
      <c r="P519" s="23"/>
      <c r="Q519" s="54"/>
      <c r="R519" s="31"/>
      <c r="S519" s="23"/>
      <c r="T519" s="23"/>
      <c r="U519" s="31"/>
      <c r="V519" s="23"/>
      <c r="W519" s="23"/>
    </row>
    <row r="520" spans="1:23" x14ac:dyDescent="0.25">
      <c r="A520" s="82"/>
      <c r="B520" s="82"/>
      <c r="C520"/>
      <c r="D520"/>
      <c r="E520" s="23"/>
      <c r="F520"/>
      <c r="G520"/>
      <c r="H520" s="59"/>
      <c r="I520" s="23"/>
      <c r="J520" s="31"/>
      <c r="K520" s="23"/>
      <c r="L520" s="23"/>
      <c r="M520" s="23"/>
      <c r="N520" s="31"/>
      <c r="O520" s="23"/>
      <c r="P520" s="23"/>
      <c r="Q520" s="54"/>
      <c r="R520" s="31"/>
      <c r="S520" s="23"/>
      <c r="T520" s="23"/>
      <c r="U520" s="31"/>
      <c r="V520" s="23"/>
      <c r="W520" s="23"/>
    </row>
    <row r="521" spans="1:23" x14ac:dyDescent="0.25">
      <c r="A521" s="82"/>
      <c r="B521" s="82"/>
      <c r="C521"/>
      <c r="D521"/>
      <c r="E521" s="23"/>
      <c r="F521"/>
      <c r="G521"/>
      <c r="H521" s="59"/>
      <c r="I521" s="23"/>
      <c r="J521" s="31"/>
      <c r="K521" s="23"/>
      <c r="L521" s="23"/>
      <c r="M521" s="23"/>
      <c r="N521" s="31"/>
      <c r="O521" s="23"/>
      <c r="P521" s="23"/>
      <c r="Q521" s="54"/>
      <c r="R521" s="31"/>
      <c r="S521" s="23"/>
      <c r="T521" s="23"/>
      <c r="U521" s="31"/>
      <c r="V521" s="23"/>
      <c r="W521" s="23"/>
    </row>
    <row r="522" spans="1:23" x14ac:dyDescent="0.25">
      <c r="A522" s="82"/>
      <c r="B522" s="82"/>
      <c r="C522"/>
      <c r="D522"/>
      <c r="E522" s="23"/>
      <c r="F522"/>
      <c r="G522"/>
      <c r="H522" s="59"/>
      <c r="I522" s="23"/>
      <c r="J522" s="31"/>
      <c r="K522" s="23"/>
      <c r="L522" s="23"/>
      <c r="M522" s="23"/>
      <c r="N522" s="31"/>
      <c r="O522" s="23"/>
      <c r="P522" s="23"/>
      <c r="Q522" s="54"/>
      <c r="R522" s="31"/>
      <c r="S522" s="23"/>
      <c r="T522" s="23"/>
      <c r="U522" s="31"/>
      <c r="V522" s="23"/>
      <c r="W522" s="23"/>
    </row>
    <row r="523" spans="1:23" x14ac:dyDescent="0.25">
      <c r="A523" s="82"/>
      <c r="B523" s="82"/>
      <c r="C523"/>
      <c r="D523"/>
      <c r="E523" s="23"/>
      <c r="F523"/>
      <c r="G523"/>
      <c r="H523" s="59"/>
      <c r="I523" s="23"/>
      <c r="J523" s="31"/>
      <c r="K523" s="23"/>
      <c r="L523" s="23"/>
      <c r="M523" s="23"/>
      <c r="N523" s="31"/>
      <c r="O523" s="23"/>
      <c r="P523" s="23"/>
      <c r="Q523" s="54"/>
      <c r="R523" s="31"/>
      <c r="S523" s="23"/>
      <c r="T523" s="23"/>
      <c r="U523" s="31"/>
      <c r="V523" s="23"/>
      <c r="W523" s="23"/>
    </row>
    <row r="524" spans="1:23" x14ac:dyDescent="0.25">
      <c r="A524" s="82"/>
      <c r="B524" s="82"/>
      <c r="C524"/>
      <c r="D524"/>
      <c r="E524" s="23"/>
      <c r="F524"/>
      <c r="G524"/>
      <c r="H524" s="59"/>
      <c r="I524" s="23"/>
      <c r="J524" s="31"/>
      <c r="K524" s="23"/>
      <c r="L524" s="23"/>
      <c r="M524" s="23"/>
      <c r="N524" s="31"/>
      <c r="O524" s="23"/>
      <c r="P524" s="23"/>
      <c r="Q524" s="54"/>
      <c r="R524" s="31"/>
      <c r="S524" s="23"/>
      <c r="T524" s="23"/>
      <c r="U524" s="31"/>
      <c r="V524" s="23"/>
      <c r="W524" s="23"/>
    </row>
    <row r="525" spans="1:23" x14ac:dyDescent="0.25">
      <c r="A525" s="82"/>
      <c r="B525" s="82"/>
      <c r="C525"/>
      <c r="D525"/>
      <c r="E525" s="23"/>
      <c r="F525"/>
      <c r="G525"/>
      <c r="H525" s="59"/>
      <c r="I525" s="23"/>
      <c r="J525" s="31"/>
      <c r="K525" s="23"/>
      <c r="L525" s="23"/>
      <c r="M525" s="23"/>
      <c r="N525" s="31"/>
      <c r="O525" s="23"/>
      <c r="P525" s="23"/>
      <c r="Q525" s="54"/>
      <c r="R525" s="31"/>
      <c r="S525" s="23"/>
      <c r="T525" s="23"/>
      <c r="U525" s="31"/>
      <c r="V525" s="23"/>
      <c r="W525" s="23"/>
    </row>
    <row r="526" spans="1:23" x14ac:dyDescent="0.25">
      <c r="A526" s="82"/>
      <c r="B526" s="82"/>
      <c r="C526"/>
      <c r="D526"/>
      <c r="E526" s="23"/>
      <c r="F526"/>
      <c r="G526"/>
      <c r="H526" s="59"/>
      <c r="I526" s="23"/>
      <c r="J526" s="31"/>
      <c r="K526" s="23"/>
      <c r="L526" s="23"/>
      <c r="M526" s="23"/>
      <c r="N526" s="31"/>
      <c r="O526" s="23"/>
      <c r="P526" s="23"/>
      <c r="Q526" s="54"/>
      <c r="R526" s="31"/>
      <c r="S526" s="23"/>
      <c r="T526" s="23"/>
      <c r="U526" s="31"/>
      <c r="V526" s="23"/>
      <c r="W526" s="23"/>
    </row>
    <row r="527" spans="1:23" x14ac:dyDescent="0.25">
      <c r="A527" s="82"/>
      <c r="B527" s="82"/>
      <c r="C527"/>
      <c r="D527"/>
      <c r="E527" s="23"/>
      <c r="F527"/>
      <c r="G527"/>
      <c r="H527" s="59"/>
      <c r="I527" s="23"/>
      <c r="J527" s="31"/>
      <c r="K527" s="23"/>
      <c r="L527" s="23"/>
      <c r="M527" s="23"/>
      <c r="N527" s="31"/>
      <c r="O527" s="23"/>
      <c r="P527" s="23"/>
      <c r="Q527" s="54"/>
      <c r="R527" s="31"/>
      <c r="S527" s="23"/>
      <c r="T527" s="23"/>
      <c r="U527" s="31"/>
      <c r="V527" s="23"/>
      <c r="W527" s="23"/>
    </row>
    <row r="528" spans="1:23" x14ac:dyDescent="0.25">
      <c r="A528" s="82"/>
      <c r="B528" s="82"/>
      <c r="C528"/>
      <c r="D528"/>
      <c r="E528" s="23"/>
      <c r="F528"/>
      <c r="G528"/>
      <c r="H528" s="59"/>
      <c r="I528" s="23"/>
      <c r="J528" s="31"/>
      <c r="K528" s="23"/>
      <c r="L528" s="23"/>
      <c r="M528" s="23"/>
      <c r="N528" s="31"/>
      <c r="O528" s="23"/>
      <c r="P528" s="23"/>
      <c r="Q528" s="54"/>
      <c r="R528" s="31"/>
      <c r="S528" s="23"/>
      <c r="T528" s="23"/>
      <c r="U528" s="31"/>
      <c r="V528" s="23"/>
      <c r="W528" s="23"/>
    </row>
    <row r="529" spans="1:23" x14ac:dyDescent="0.25">
      <c r="A529" s="82"/>
      <c r="B529" s="82"/>
      <c r="C529"/>
      <c r="D529"/>
      <c r="E529" s="23"/>
      <c r="F529"/>
      <c r="G529"/>
      <c r="H529" s="59"/>
      <c r="I529" s="23"/>
      <c r="J529" s="31"/>
      <c r="K529" s="23"/>
      <c r="L529" s="23"/>
      <c r="M529" s="23"/>
      <c r="N529" s="31"/>
      <c r="O529" s="23"/>
      <c r="P529" s="23"/>
      <c r="Q529" s="54"/>
      <c r="R529" s="31"/>
      <c r="S529" s="23"/>
      <c r="T529" s="23"/>
      <c r="U529" s="31"/>
      <c r="V529" s="23"/>
      <c r="W529" s="23"/>
    </row>
    <row r="530" spans="1:23" x14ac:dyDescent="0.25">
      <c r="A530" s="82"/>
      <c r="B530" s="82"/>
      <c r="C530"/>
      <c r="D530"/>
      <c r="E530" s="23"/>
      <c r="F530"/>
      <c r="G530"/>
      <c r="H530" s="59"/>
      <c r="I530" s="23"/>
      <c r="J530" s="31"/>
      <c r="K530" s="23"/>
      <c r="L530" s="23"/>
      <c r="M530" s="23"/>
      <c r="N530" s="31"/>
      <c r="O530" s="23"/>
      <c r="P530" s="23"/>
      <c r="Q530" s="54"/>
      <c r="R530" s="31"/>
      <c r="S530" s="23"/>
      <c r="T530" s="23"/>
      <c r="U530" s="31"/>
      <c r="V530" s="23"/>
      <c r="W530" s="23"/>
    </row>
    <row r="531" spans="1:23" x14ac:dyDescent="0.25">
      <c r="A531" s="82"/>
      <c r="B531" s="82"/>
      <c r="C531"/>
      <c r="D531"/>
      <c r="E531" s="23"/>
      <c r="F531"/>
      <c r="G531"/>
      <c r="H531" s="59"/>
      <c r="I531" s="23"/>
      <c r="J531" s="31"/>
      <c r="K531" s="23"/>
      <c r="L531" s="23"/>
      <c r="M531" s="23"/>
      <c r="N531" s="31"/>
      <c r="O531" s="23"/>
      <c r="P531" s="23"/>
      <c r="Q531" s="54"/>
      <c r="R531" s="31"/>
      <c r="S531" s="23"/>
      <c r="T531" s="23"/>
      <c r="U531" s="31"/>
      <c r="V531" s="23"/>
      <c r="W531" s="23"/>
    </row>
    <row r="532" spans="1:23" x14ac:dyDescent="0.25">
      <c r="A532" s="82"/>
      <c r="B532" s="82"/>
      <c r="C532"/>
      <c r="D532"/>
      <c r="E532" s="23"/>
      <c r="F532"/>
      <c r="G532"/>
      <c r="H532" s="59"/>
      <c r="I532" s="23"/>
      <c r="J532" s="31"/>
      <c r="K532" s="23"/>
      <c r="L532" s="23"/>
      <c r="M532" s="23"/>
      <c r="N532" s="31"/>
      <c r="O532" s="23"/>
      <c r="P532" s="23"/>
      <c r="Q532" s="54"/>
      <c r="R532" s="31"/>
      <c r="S532" s="23"/>
      <c r="T532" s="23"/>
      <c r="U532" s="31"/>
      <c r="V532" s="23"/>
      <c r="W532" s="23"/>
    </row>
    <row r="533" spans="1:23" x14ac:dyDescent="0.25">
      <c r="A533" s="82"/>
      <c r="B533" s="82"/>
      <c r="C533"/>
      <c r="D533"/>
      <c r="E533" s="23"/>
      <c r="F533"/>
      <c r="G533"/>
      <c r="H533" s="59"/>
      <c r="I533" s="23"/>
      <c r="J533" s="31"/>
      <c r="K533" s="23"/>
      <c r="L533" s="23"/>
      <c r="M533" s="23"/>
      <c r="N533" s="31"/>
      <c r="O533" s="23"/>
      <c r="P533" s="23"/>
      <c r="Q533" s="54"/>
      <c r="R533" s="31"/>
      <c r="S533" s="23"/>
      <c r="T533" s="23"/>
      <c r="U533" s="31"/>
      <c r="V533" s="23"/>
      <c r="W533" s="23"/>
    </row>
    <row r="534" spans="1:23" x14ac:dyDescent="0.25">
      <c r="A534" s="82"/>
      <c r="B534" s="82"/>
      <c r="C534"/>
      <c r="D534"/>
      <c r="E534" s="23"/>
      <c r="F534"/>
      <c r="G534"/>
      <c r="H534" s="59"/>
      <c r="I534" s="23"/>
      <c r="J534" s="31"/>
      <c r="K534" s="23"/>
      <c r="L534" s="23"/>
      <c r="M534" s="23"/>
      <c r="N534" s="31"/>
      <c r="O534" s="23"/>
      <c r="P534" s="23"/>
      <c r="Q534" s="54"/>
      <c r="R534" s="31"/>
      <c r="S534" s="23"/>
      <c r="T534" s="23"/>
      <c r="U534" s="31"/>
      <c r="V534" s="23"/>
      <c r="W534" s="23"/>
    </row>
    <row r="535" spans="1:23" x14ac:dyDescent="0.25">
      <c r="A535" s="82"/>
      <c r="B535" s="82"/>
      <c r="C535"/>
      <c r="D535"/>
      <c r="E535" s="23"/>
      <c r="F535"/>
      <c r="G535"/>
      <c r="H535" s="59"/>
      <c r="I535" s="23"/>
      <c r="J535" s="31"/>
      <c r="K535" s="23"/>
      <c r="L535" s="23"/>
      <c r="M535" s="23"/>
      <c r="N535" s="31"/>
      <c r="O535" s="23"/>
      <c r="P535" s="23"/>
      <c r="Q535" s="54"/>
      <c r="R535" s="31"/>
      <c r="S535" s="23"/>
      <c r="T535" s="23"/>
      <c r="U535" s="31"/>
      <c r="V535" s="23"/>
      <c r="W535" s="23"/>
    </row>
    <row r="536" spans="1:23" x14ac:dyDescent="0.25">
      <c r="A536" s="82"/>
      <c r="B536" s="82"/>
      <c r="C536"/>
      <c r="D536"/>
      <c r="E536" s="23"/>
      <c r="F536"/>
      <c r="G536"/>
      <c r="H536" s="59"/>
      <c r="I536" s="23"/>
      <c r="J536" s="31"/>
      <c r="K536" s="23"/>
      <c r="L536" s="23"/>
      <c r="M536" s="23"/>
      <c r="N536" s="31"/>
      <c r="O536" s="23"/>
      <c r="P536" s="23"/>
      <c r="Q536" s="54"/>
      <c r="R536" s="31"/>
      <c r="S536" s="23"/>
      <c r="T536" s="23"/>
      <c r="U536" s="31"/>
      <c r="V536" s="23"/>
      <c r="W536" s="23"/>
    </row>
    <row r="537" spans="1:23" x14ac:dyDescent="0.25">
      <c r="A537" s="82"/>
      <c r="B537" s="82"/>
      <c r="C537"/>
      <c r="D537"/>
      <c r="E537" s="23"/>
      <c r="F537"/>
      <c r="G537"/>
      <c r="H537" s="59"/>
      <c r="I537" s="23"/>
      <c r="J537" s="31"/>
      <c r="K537" s="23"/>
      <c r="L537" s="23"/>
      <c r="M537" s="23"/>
      <c r="N537" s="31"/>
      <c r="O537" s="23"/>
      <c r="P537" s="23"/>
      <c r="Q537" s="54"/>
      <c r="R537" s="31"/>
      <c r="S537" s="23"/>
      <c r="T537" s="23"/>
      <c r="U537" s="31"/>
      <c r="V537" s="23"/>
      <c r="W537" s="23"/>
    </row>
    <row r="538" spans="1:23" x14ac:dyDescent="0.25">
      <c r="A538" s="82"/>
      <c r="B538" s="82"/>
      <c r="C538"/>
      <c r="D538"/>
      <c r="E538" s="23"/>
      <c r="F538"/>
      <c r="G538"/>
      <c r="H538" s="59"/>
      <c r="I538" s="23"/>
      <c r="J538" s="31"/>
      <c r="K538" s="23"/>
      <c r="L538" s="23"/>
      <c r="M538" s="23"/>
      <c r="N538" s="31"/>
      <c r="O538" s="23"/>
      <c r="P538" s="23"/>
      <c r="Q538" s="54"/>
      <c r="R538" s="31"/>
      <c r="S538" s="23"/>
      <c r="T538" s="23"/>
      <c r="U538" s="31"/>
      <c r="V538" s="23"/>
      <c r="W538" s="23"/>
    </row>
    <row r="539" spans="1:23" x14ac:dyDescent="0.25">
      <c r="A539" s="82"/>
      <c r="B539" s="82"/>
      <c r="C539"/>
      <c r="D539"/>
      <c r="E539" s="23"/>
      <c r="F539"/>
      <c r="G539"/>
      <c r="H539" s="59"/>
      <c r="I539" s="23"/>
      <c r="J539" s="31"/>
      <c r="K539" s="23"/>
      <c r="L539" s="23"/>
      <c r="M539" s="23"/>
      <c r="N539" s="31"/>
      <c r="O539" s="23"/>
      <c r="P539" s="23"/>
      <c r="Q539" s="54"/>
      <c r="R539" s="31"/>
      <c r="S539" s="23"/>
      <c r="T539" s="23"/>
      <c r="U539" s="31"/>
      <c r="V539" s="23"/>
      <c r="W539" s="23"/>
    </row>
    <row r="540" spans="1:23" x14ac:dyDescent="0.25">
      <c r="A540" s="82"/>
      <c r="B540" s="82"/>
      <c r="C540"/>
      <c r="D540"/>
      <c r="E540" s="23"/>
      <c r="F540"/>
      <c r="G540"/>
      <c r="H540" s="59"/>
      <c r="I540" s="23"/>
      <c r="J540" s="31"/>
      <c r="K540" s="23"/>
      <c r="L540" s="23"/>
      <c r="M540" s="23"/>
      <c r="N540" s="31"/>
      <c r="O540" s="23"/>
      <c r="P540" s="23"/>
      <c r="Q540" s="54"/>
      <c r="R540" s="31"/>
      <c r="S540" s="23"/>
      <c r="T540" s="23"/>
      <c r="U540" s="31"/>
      <c r="V540" s="23"/>
      <c r="W540" s="23"/>
    </row>
    <row r="541" spans="1:23" x14ac:dyDescent="0.25">
      <c r="A541" s="82"/>
      <c r="B541" s="82"/>
      <c r="C541"/>
      <c r="D541"/>
      <c r="E541" s="23"/>
      <c r="F541"/>
      <c r="G541"/>
      <c r="H541" s="59"/>
      <c r="I541" s="23"/>
      <c r="J541" s="31"/>
      <c r="K541" s="23"/>
      <c r="L541" s="23"/>
      <c r="M541" s="23"/>
      <c r="N541" s="31"/>
      <c r="O541" s="23"/>
      <c r="P541" s="23"/>
      <c r="Q541" s="54"/>
      <c r="R541" s="31"/>
      <c r="S541" s="23"/>
      <c r="T541" s="23"/>
      <c r="U541" s="31"/>
      <c r="V541" s="23"/>
      <c r="W541" s="23"/>
    </row>
    <row r="542" spans="1:23" x14ac:dyDescent="0.25">
      <c r="A542" s="82"/>
      <c r="B542" s="82"/>
      <c r="C542"/>
      <c r="D542"/>
      <c r="E542" s="23"/>
      <c r="F542"/>
      <c r="G542"/>
      <c r="H542" s="59"/>
      <c r="I542" s="23"/>
      <c r="J542" s="31"/>
      <c r="K542" s="23"/>
      <c r="L542" s="23"/>
      <c r="M542" s="23"/>
      <c r="N542" s="31"/>
      <c r="O542" s="23"/>
      <c r="P542" s="23"/>
      <c r="Q542" s="54"/>
      <c r="R542" s="31"/>
      <c r="S542" s="23"/>
      <c r="T542" s="23"/>
      <c r="U542" s="31"/>
      <c r="V542" s="23"/>
      <c r="W542" s="23"/>
    </row>
    <row r="543" spans="1:23" x14ac:dyDescent="0.25">
      <c r="A543" s="82"/>
      <c r="B543" s="82"/>
      <c r="C543"/>
      <c r="D543"/>
      <c r="E543" s="23"/>
      <c r="F543"/>
      <c r="G543"/>
      <c r="H543" s="59"/>
      <c r="I543" s="23"/>
      <c r="J543" s="31"/>
      <c r="K543" s="23"/>
      <c r="L543" s="23"/>
      <c r="M543" s="23"/>
      <c r="N543" s="31"/>
      <c r="O543" s="23"/>
      <c r="P543" s="23"/>
      <c r="Q543" s="54"/>
      <c r="R543" s="31"/>
      <c r="S543" s="23"/>
      <c r="T543" s="23"/>
      <c r="U543" s="31"/>
      <c r="V543" s="23"/>
      <c r="W543" s="23"/>
    </row>
    <row r="544" spans="1:23" x14ac:dyDescent="0.25">
      <c r="A544" s="82"/>
      <c r="B544" s="82"/>
      <c r="C544"/>
      <c r="D544"/>
      <c r="E544" s="23"/>
      <c r="F544"/>
      <c r="G544"/>
      <c r="H544" s="59"/>
      <c r="I544" s="23"/>
      <c r="J544" s="31"/>
      <c r="K544" s="23"/>
      <c r="L544" s="23"/>
      <c r="M544" s="23"/>
      <c r="N544" s="31"/>
      <c r="O544" s="23"/>
      <c r="P544" s="23"/>
      <c r="Q544" s="54"/>
      <c r="R544" s="31"/>
      <c r="S544" s="23"/>
      <c r="T544" s="23"/>
      <c r="U544" s="31"/>
      <c r="V544" s="23"/>
      <c r="W544" s="23"/>
    </row>
    <row r="545" spans="1:23" x14ac:dyDescent="0.25">
      <c r="A545" s="82"/>
      <c r="B545" s="82"/>
      <c r="C545"/>
      <c r="D545"/>
      <c r="E545" s="23"/>
      <c r="F545"/>
      <c r="G545"/>
      <c r="H545" s="59"/>
      <c r="I545" s="23"/>
      <c r="J545" s="31"/>
      <c r="K545" s="23"/>
      <c r="L545" s="23"/>
      <c r="M545" s="23"/>
      <c r="N545" s="31"/>
      <c r="O545" s="23"/>
      <c r="P545" s="23"/>
      <c r="Q545" s="54"/>
      <c r="R545" s="31"/>
      <c r="S545" s="23"/>
      <c r="T545" s="23"/>
      <c r="U545" s="31"/>
      <c r="V545" s="23"/>
      <c r="W545" s="23"/>
    </row>
    <row r="546" spans="1:23" x14ac:dyDescent="0.25">
      <c r="A546" s="82"/>
      <c r="B546" s="82"/>
      <c r="C546"/>
      <c r="D546"/>
      <c r="E546" s="23"/>
      <c r="F546"/>
      <c r="G546"/>
      <c r="H546" s="59"/>
      <c r="I546" s="23"/>
      <c r="J546" s="31"/>
      <c r="K546" s="23"/>
      <c r="L546" s="23"/>
      <c r="M546" s="23"/>
      <c r="N546" s="31"/>
      <c r="O546" s="23"/>
      <c r="P546" s="23"/>
      <c r="Q546" s="54"/>
      <c r="R546" s="31"/>
      <c r="S546" s="23"/>
      <c r="T546" s="23"/>
      <c r="U546" s="31"/>
      <c r="V546" s="23"/>
      <c r="W546" s="23"/>
    </row>
    <row r="547" spans="1:23" x14ac:dyDescent="0.25">
      <c r="A547" s="82"/>
      <c r="B547" s="82"/>
      <c r="C547"/>
      <c r="D547"/>
      <c r="E547" s="23"/>
      <c r="F547"/>
      <c r="G547"/>
      <c r="H547" s="59"/>
      <c r="I547" s="23"/>
      <c r="J547" s="31"/>
      <c r="K547" s="23"/>
      <c r="L547" s="23"/>
      <c r="M547" s="23"/>
      <c r="N547" s="31"/>
      <c r="O547" s="23"/>
      <c r="P547" s="23"/>
      <c r="Q547" s="54"/>
      <c r="R547" s="31"/>
      <c r="S547" s="23"/>
      <c r="T547" s="23"/>
      <c r="U547" s="31"/>
      <c r="V547" s="23"/>
      <c r="W547" s="23"/>
    </row>
    <row r="548" spans="1:23" x14ac:dyDescent="0.25">
      <c r="A548" s="82"/>
      <c r="B548" s="82"/>
      <c r="C548"/>
      <c r="D548"/>
      <c r="E548" s="23"/>
      <c r="F548"/>
      <c r="G548"/>
      <c r="H548" s="59"/>
      <c r="I548" s="23"/>
      <c r="J548" s="31"/>
      <c r="K548" s="23"/>
      <c r="L548" s="23"/>
      <c r="M548" s="23"/>
      <c r="N548" s="31"/>
      <c r="O548" s="23"/>
      <c r="P548" s="23"/>
      <c r="Q548" s="54"/>
      <c r="R548" s="31"/>
      <c r="S548" s="23"/>
      <c r="T548" s="23"/>
      <c r="U548" s="31"/>
      <c r="V548" s="23"/>
      <c r="W548" s="23"/>
    </row>
    <row r="549" spans="1:23" x14ac:dyDescent="0.25">
      <c r="A549" s="82"/>
      <c r="B549" s="82"/>
      <c r="C549"/>
      <c r="D549"/>
      <c r="E549" s="23"/>
      <c r="F549"/>
      <c r="G549"/>
      <c r="H549" s="59"/>
      <c r="I549" s="23"/>
      <c r="J549" s="31"/>
      <c r="K549" s="23"/>
      <c r="L549" s="23"/>
      <c r="M549" s="23"/>
      <c r="N549" s="31"/>
      <c r="O549" s="23"/>
      <c r="P549" s="23"/>
      <c r="Q549" s="54"/>
      <c r="R549" s="31"/>
      <c r="S549" s="23"/>
      <c r="T549" s="23"/>
      <c r="U549" s="31"/>
      <c r="V549" s="23"/>
      <c r="W549" s="23"/>
    </row>
    <row r="550" spans="1:23" x14ac:dyDescent="0.25">
      <c r="A550" s="82"/>
      <c r="B550" s="82"/>
      <c r="C550"/>
      <c r="D550"/>
      <c r="E550" s="23"/>
      <c r="F550"/>
      <c r="G550"/>
      <c r="H550" s="59"/>
      <c r="I550" s="23"/>
      <c r="J550" s="31"/>
      <c r="K550" s="23"/>
      <c r="L550" s="23"/>
      <c r="M550" s="23"/>
      <c r="N550" s="31"/>
      <c r="O550" s="23"/>
      <c r="P550" s="23"/>
      <c r="Q550" s="54"/>
      <c r="R550" s="31"/>
      <c r="S550" s="23"/>
      <c r="T550" s="23"/>
      <c r="U550" s="31"/>
      <c r="V550" s="23"/>
      <c r="W550" s="23"/>
    </row>
    <row r="551" spans="1:23" x14ac:dyDescent="0.25">
      <c r="A551" s="82"/>
      <c r="B551" s="82"/>
      <c r="C551"/>
      <c r="D551"/>
      <c r="E551" s="23"/>
      <c r="F551"/>
      <c r="G551"/>
      <c r="H551" s="59"/>
      <c r="I551" s="23"/>
      <c r="J551" s="31"/>
      <c r="K551" s="23"/>
      <c r="L551" s="23"/>
      <c r="M551" s="23"/>
      <c r="N551" s="31"/>
      <c r="O551" s="23"/>
      <c r="P551" s="23"/>
      <c r="Q551" s="54"/>
      <c r="R551" s="31"/>
      <c r="S551" s="23"/>
      <c r="T551" s="23"/>
      <c r="U551" s="31"/>
      <c r="V551" s="23"/>
      <c r="W551" s="23"/>
    </row>
    <row r="552" spans="1:23" x14ac:dyDescent="0.25">
      <c r="A552" s="82"/>
      <c r="B552" s="82"/>
      <c r="C552"/>
      <c r="D552"/>
      <c r="E552" s="23"/>
      <c r="F552"/>
      <c r="G552"/>
      <c r="H552" s="59"/>
      <c r="I552" s="23"/>
      <c r="J552" s="31"/>
      <c r="K552" s="23"/>
      <c r="L552" s="23"/>
      <c r="M552" s="23"/>
      <c r="N552" s="31"/>
      <c r="O552" s="23"/>
      <c r="P552" s="23"/>
      <c r="Q552" s="54"/>
      <c r="R552" s="31"/>
      <c r="S552" s="23"/>
      <c r="T552" s="23"/>
      <c r="U552" s="31"/>
      <c r="V552" s="23"/>
      <c r="W552" s="23"/>
    </row>
    <row r="553" spans="1:23" x14ac:dyDescent="0.25">
      <c r="A553" s="82"/>
      <c r="B553" s="82"/>
      <c r="C553"/>
      <c r="D553"/>
      <c r="E553" s="23"/>
      <c r="F553"/>
      <c r="G553"/>
      <c r="H553" s="59"/>
      <c r="I553" s="23"/>
      <c r="J553" s="31"/>
      <c r="K553" s="23"/>
      <c r="L553" s="23"/>
      <c r="M553" s="23"/>
      <c r="N553" s="31"/>
      <c r="O553" s="23"/>
      <c r="P553" s="23"/>
      <c r="Q553" s="54"/>
      <c r="R553" s="31"/>
      <c r="S553" s="23"/>
      <c r="T553" s="23"/>
      <c r="U553" s="31"/>
      <c r="V553" s="23"/>
      <c r="W553" s="23"/>
    </row>
    <row r="554" spans="1:23" x14ac:dyDescent="0.25">
      <c r="A554" s="82"/>
      <c r="B554" s="82"/>
      <c r="C554"/>
      <c r="D554"/>
      <c r="E554" s="23"/>
      <c r="F554"/>
      <c r="G554"/>
      <c r="H554" s="59"/>
      <c r="I554" s="23"/>
      <c r="J554" s="31"/>
      <c r="K554" s="23"/>
      <c r="L554" s="23"/>
      <c r="M554" s="23"/>
      <c r="N554" s="31"/>
      <c r="O554" s="23"/>
      <c r="P554" s="23"/>
      <c r="Q554" s="54"/>
      <c r="R554" s="31"/>
      <c r="S554" s="23"/>
      <c r="T554" s="23"/>
      <c r="U554" s="31"/>
      <c r="V554" s="23"/>
      <c r="W554" s="23"/>
    </row>
    <row r="555" spans="1:23" x14ac:dyDescent="0.25">
      <c r="A555" s="82"/>
      <c r="B555" s="82"/>
      <c r="C555"/>
      <c r="D555"/>
      <c r="E555" s="23"/>
      <c r="F555"/>
      <c r="G555"/>
      <c r="H555" s="59"/>
      <c r="I555" s="23"/>
      <c r="J555" s="31"/>
      <c r="K555" s="23"/>
      <c r="L555" s="23"/>
      <c r="M555" s="23"/>
      <c r="N555" s="31"/>
      <c r="O555" s="23"/>
      <c r="P555" s="23"/>
      <c r="Q555" s="54"/>
      <c r="R555" s="31"/>
      <c r="S555" s="23"/>
      <c r="T555" s="23"/>
      <c r="U555" s="31"/>
      <c r="V555" s="23"/>
      <c r="W555" s="23"/>
    </row>
    <row r="556" spans="1:23" x14ac:dyDescent="0.25">
      <c r="A556" s="82"/>
      <c r="B556" s="82"/>
      <c r="C556"/>
      <c r="D556"/>
      <c r="E556" s="23"/>
      <c r="F556"/>
      <c r="G556"/>
      <c r="H556" s="59"/>
      <c r="I556" s="23"/>
      <c r="J556" s="31"/>
      <c r="K556" s="23"/>
      <c r="L556" s="23"/>
      <c r="M556" s="23"/>
      <c r="N556" s="31"/>
      <c r="O556" s="23"/>
      <c r="P556" s="23"/>
      <c r="Q556" s="54"/>
      <c r="R556" s="31"/>
      <c r="S556" s="23"/>
      <c r="T556" s="23"/>
      <c r="U556" s="31"/>
      <c r="V556" s="23"/>
      <c r="W556" s="23"/>
    </row>
    <row r="557" spans="1:23" x14ac:dyDescent="0.25">
      <c r="A557" s="82"/>
      <c r="B557" s="82"/>
      <c r="C557"/>
      <c r="D557"/>
      <c r="E557" s="23"/>
      <c r="F557"/>
      <c r="G557"/>
      <c r="H557" s="59"/>
      <c r="I557" s="23"/>
      <c r="J557" s="31"/>
      <c r="K557" s="23"/>
      <c r="L557" s="23"/>
      <c r="M557" s="23"/>
      <c r="N557" s="31"/>
      <c r="O557" s="23"/>
      <c r="P557" s="23"/>
      <c r="Q557" s="54"/>
      <c r="R557" s="31"/>
      <c r="S557" s="23"/>
      <c r="T557" s="23"/>
      <c r="U557" s="31"/>
      <c r="V557" s="23"/>
      <c r="W557" s="23"/>
    </row>
    <row r="558" spans="1:23" x14ac:dyDescent="0.25">
      <c r="A558" s="82"/>
      <c r="B558" s="82"/>
      <c r="C558"/>
      <c r="D558"/>
      <c r="E558" s="23"/>
      <c r="F558"/>
      <c r="G558"/>
      <c r="H558" s="59"/>
      <c r="I558" s="23"/>
      <c r="J558" s="31"/>
      <c r="K558" s="23"/>
      <c r="L558" s="23"/>
      <c r="M558" s="23"/>
      <c r="N558" s="31"/>
      <c r="O558" s="23"/>
      <c r="P558" s="23"/>
      <c r="Q558" s="54"/>
      <c r="R558" s="31"/>
      <c r="S558" s="23"/>
      <c r="T558" s="23"/>
      <c r="U558" s="31"/>
      <c r="V558" s="23"/>
      <c r="W558" s="23"/>
    </row>
    <row r="559" spans="1:23" x14ac:dyDescent="0.25">
      <c r="A559" s="82"/>
      <c r="B559" s="82"/>
      <c r="C559"/>
      <c r="D559"/>
      <c r="E559" s="23"/>
      <c r="F559"/>
      <c r="G559"/>
      <c r="H559" s="59"/>
      <c r="I559" s="23"/>
      <c r="J559" s="31"/>
      <c r="K559" s="23"/>
      <c r="L559" s="23"/>
      <c r="M559" s="23"/>
      <c r="N559" s="31"/>
      <c r="O559" s="23"/>
      <c r="P559" s="23"/>
      <c r="Q559" s="54"/>
      <c r="R559" s="31"/>
      <c r="S559" s="23"/>
      <c r="T559" s="23"/>
      <c r="U559" s="31"/>
      <c r="V559" s="23"/>
      <c r="W559" s="23"/>
    </row>
    <row r="560" spans="1:23" x14ac:dyDescent="0.25">
      <c r="A560" s="82"/>
      <c r="B560" s="82"/>
      <c r="C560"/>
      <c r="D560"/>
      <c r="E560" s="23"/>
      <c r="F560"/>
      <c r="G560"/>
      <c r="H560" s="59"/>
      <c r="I560" s="23"/>
      <c r="J560" s="31"/>
      <c r="K560" s="23"/>
      <c r="L560" s="23"/>
      <c r="M560" s="23"/>
      <c r="N560" s="31"/>
      <c r="O560" s="23"/>
      <c r="P560" s="23"/>
      <c r="Q560" s="54"/>
      <c r="R560" s="31"/>
      <c r="S560" s="23"/>
      <c r="T560" s="23"/>
      <c r="U560" s="31"/>
      <c r="V560" s="23"/>
      <c r="W560" s="23"/>
    </row>
    <row r="561" spans="1:23" x14ac:dyDescent="0.25">
      <c r="A561" s="82"/>
      <c r="B561" s="82"/>
      <c r="C561"/>
      <c r="D561"/>
      <c r="E561" s="23"/>
      <c r="F561"/>
      <c r="G561"/>
      <c r="H561" s="59"/>
      <c r="I561" s="23"/>
      <c r="J561" s="31"/>
      <c r="K561" s="23"/>
      <c r="L561" s="23"/>
      <c r="M561" s="23"/>
      <c r="N561" s="31"/>
      <c r="O561" s="23"/>
      <c r="P561" s="23"/>
      <c r="Q561" s="54"/>
      <c r="R561" s="31"/>
      <c r="S561" s="23"/>
      <c r="T561" s="23"/>
      <c r="U561" s="31"/>
      <c r="V561" s="23"/>
      <c r="W561" s="23"/>
    </row>
    <row r="562" spans="1:23" x14ac:dyDescent="0.25">
      <c r="A562" s="82"/>
      <c r="B562" s="82"/>
      <c r="C562"/>
      <c r="D562"/>
      <c r="E562" s="23"/>
      <c r="F562"/>
      <c r="G562"/>
      <c r="H562" s="59"/>
      <c r="I562" s="23"/>
      <c r="J562" s="31"/>
      <c r="K562" s="23"/>
      <c r="L562" s="23"/>
      <c r="M562" s="23"/>
      <c r="N562" s="31"/>
      <c r="O562" s="23"/>
      <c r="P562" s="23"/>
      <c r="Q562" s="54"/>
      <c r="R562" s="31"/>
      <c r="S562" s="23"/>
      <c r="T562" s="23"/>
      <c r="U562" s="31"/>
      <c r="V562" s="23"/>
      <c r="W562" s="23"/>
    </row>
    <row r="563" spans="1:23" x14ac:dyDescent="0.25">
      <c r="A563" s="82"/>
      <c r="B563" s="82"/>
      <c r="C563"/>
      <c r="D563"/>
      <c r="E563" s="23"/>
      <c r="F563"/>
      <c r="G563"/>
      <c r="H563" s="59"/>
      <c r="I563" s="23"/>
      <c r="J563" s="31"/>
      <c r="K563" s="23"/>
      <c r="L563" s="23"/>
      <c r="M563" s="23"/>
      <c r="N563" s="31"/>
      <c r="O563" s="23"/>
      <c r="P563" s="23"/>
      <c r="Q563" s="54"/>
      <c r="R563" s="31"/>
      <c r="S563" s="23"/>
      <c r="T563" s="23"/>
      <c r="U563" s="31"/>
      <c r="V563" s="23"/>
      <c r="W563" s="23"/>
    </row>
    <row r="564" spans="1:23" x14ac:dyDescent="0.25">
      <c r="A564" s="82"/>
      <c r="B564" s="82"/>
      <c r="C564"/>
      <c r="D564"/>
      <c r="E564" s="23"/>
      <c r="F564"/>
      <c r="G564"/>
      <c r="H564" s="59"/>
      <c r="I564" s="23"/>
      <c r="J564" s="31"/>
      <c r="K564" s="23"/>
      <c r="L564" s="23"/>
      <c r="M564" s="23"/>
      <c r="N564" s="31"/>
      <c r="O564" s="23"/>
      <c r="P564" s="23"/>
      <c r="Q564" s="54"/>
      <c r="R564" s="31"/>
      <c r="S564" s="23"/>
      <c r="T564" s="23"/>
      <c r="U564" s="31"/>
      <c r="V564" s="23"/>
      <c r="W564" s="23"/>
    </row>
    <row r="565" spans="1:23" x14ac:dyDescent="0.25">
      <c r="A565" s="82"/>
      <c r="B565" s="82"/>
      <c r="C565"/>
      <c r="D565"/>
      <c r="E565" s="23"/>
      <c r="F565"/>
      <c r="G565"/>
      <c r="H565" s="59"/>
      <c r="I565" s="23"/>
      <c r="J565" s="31"/>
      <c r="K565" s="23"/>
      <c r="L565" s="23"/>
      <c r="M565" s="23"/>
      <c r="N565" s="31"/>
      <c r="O565" s="23"/>
      <c r="P565" s="23"/>
      <c r="Q565" s="54"/>
      <c r="R565" s="31"/>
      <c r="S565" s="23"/>
      <c r="T565" s="23"/>
      <c r="U565" s="31"/>
      <c r="V565" s="23"/>
      <c r="W565" s="23"/>
    </row>
    <row r="566" spans="1:23" x14ac:dyDescent="0.25">
      <c r="A566" s="82"/>
      <c r="B566" s="82"/>
      <c r="C566"/>
      <c r="D566"/>
      <c r="E566" s="23"/>
      <c r="F566"/>
      <c r="G566"/>
      <c r="H566" s="59"/>
      <c r="I566" s="23"/>
      <c r="J566" s="31"/>
      <c r="K566" s="23"/>
      <c r="L566" s="23"/>
      <c r="M566" s="23"/>
      <c r="N566" s="31"/>
      <c r="O566" s="23"/>
      <c r="P566" s="23"/>
      <c r="Q566" s="54"/>
      <c r="R566" s="31"/>
      <c r="S566" s="23"/>
      <c r="T566" s="23"/>
      <c r="U566" s="31"/>
      <c r="V566" s="23"/>
      <c r="W566" s="23"/>
    </row>
    <row r="567" spans="1:23" x14ac:dyDescent="0.25">
      <c r="A567" s="82"/>
      <c r="B567" s="82"/>
      <c r="C567"/>
      <c r="D567"/>
      <c r="E567" s="23"/>
      <c r="F567"/>
      <c r="G567"/>
      <c r="H567" s="59"/>
      <c r="I567" s="23"/>
      <c r="J567" s="31"/>
      <c r="K567" s="23"/>
      <c r="L567" s="23"/>
      <c r="M567" s="23"/>
      <c r="N567" s="31"/>
      <c r="O567" s="23"/>
      <c r="P567" s="23"/>
      <c r="Q567" s="54"/>
      <c r="R567" s="31"/>
      <c r="S567" s="23"/>
      <c r="T567" s="23"/>
      <c r="U567" s="31"/>
      <c r="V567" s="23"/>
      <c r="W567" s="23"/>
    </row>
    <row r="568" spans="1:23" x14ac:dyDescent="0.25">
      <c r="A568" s="82"/>
      <c r="B568" s="82"/>
      <c r="C568"/>
      <c r="D568"/>
      <c r="E568" s="23"/>
      <c r="F568"/>
      <c r="G568"/>
      <c r="H568" s="59"/>
      <c r="I568" s="23"/>
      <c r="J568" s="31"/>
      <c r="K568" s="23"/>
      <c r="L568" s="23"/>
      <c r="M568" s="23"/>
      <c r="N568" s="31"/>
      <c r="O568" s="23"/>
      <c r="P568" s="23"/>
      <c r="Q568" s="54"/>
      <c r="R568" s="31"/>
      <c r="S568" s="23"/>
      <c r="T568" s="23"/>
      <c r="U568" s="31"/>
      <c r="V568" s="23"/>
      <c r="W568" s="23"/>
    </row>
    <row r="569" spans="1:23" x14ac:dyDescent="0.25">
      <c r="A569" s="82"/>
      <c r="B569" s="82"/>
      <c r="C569"/>
      <c r="D569"/>
      <c r="E569" s="23"/>
      <c r="F569"/>
      <c r="G569"/>
      <c r="H569" s="59"/>
      <c r="I569" s="23"/>
      <c r="J569" s="31"/>
      <c r="K569" s="23"/>
      <c r="L569" s="23"/>
      <c r="M569" s="23"/>
      <c r="N569" s="31"/>
      <c r="O569" s="23"/>
      <c r="P569" s="23"/>
      <c r="Q569" s="54"/>
      <c r="R569" s="31"/>
      <c r="S569" s="23"/>
      <c r="T569" s="23"/>
      <c r="U569" s="31"/>
      <c r="V569" s="23"/>
      <c r="W569" s="23"/>
    </row>
    <row r="570" spans="1:23" x14ac:dyDescent="0.25">
      <c r="A570" s="82"/>
      <c r="B570" s="82"/>
      <c r="C570"/>
      <c r="D570"/>
      <c r="E570" s="23"/>
      <c r="F570"/>
      <c r="G570"/>
      <c r="H570" s="59"/>
      <c r="I570" s="23"/>
      <c r="J570" s="31"/>
      <c r="K570" s="23"/>
      <c r="L570" s="23"/>
      <c r="M570" s="23"/>
      <c r="N570" s="31"/>
      <c r="O570" s="23"/>
      <c r="P570" s="23"/>
      <c r="Q570" s="54"/>
      <c r="R570" s="31"/>
      <c r="S570" s="23"/>
      <c r="T570" s="23"/>
      <c r="U570" s="31"/>
      <c r="V570" s="23"/>
      <c r="W570" s="23"/>
    </row>
    <row r="571" spans="1:23" x14ac:dyDescent="0.25">
      <c r="A571" s="82"/>
      <c r="B571" s="82"/>
      <c r="C571"/>
      <c r="D571"/>
      <c r="E571" s="23"/>
      <c r="F571"/>
      <c r="G571"/>
      <c r="H571" s="59"/>
      <c r="I571" s="23"/>
      <c r="J571" s="31"/>
      <c r="K571" s="23"/>
      <c r="L571" s="23"/>
      <c r="M571" s="23"/>
      <c r="N571" s="31"/>
      <c r="O571" s="23"/>
      <c r="P571" s="23"/>
      <c r="Q571" s="54"/>
      <c r="R571" s="31"/>
      <c r="S571" s="23"/>
      <c r="T571" s="23"/>
      <c r="U571" s="31"/>
      <c r="V571" s="23"/>
      <c r="W571" s="23"/>
    </row>
    <row r="572" spans="1:23" x14ac:dyDescent="0.25">
      <c r="A572" s="82"/>
      <c r="B572" s="82"/>
      <c r="C572"/>
      <c r="D572"/>
      <c r="E572" s="23"/>
      <c r="F572"/>
      <c r="G572"/>
      <c r="H572" s="59"/>
      <c r="I572" s="23"/>
      <c r="J572" s="31"/>
      <c r="K572" s="23"/>
      <c r="L572" s="23"/>
      <c r="M572" s="23"/>
      <c r="N572" s="31"/>
      <c r="O572" s="23"/>
      <c r="P572" s="23"/>
      <c r="Q572" s="54"/>
      <c r="R572" s="31"/>
      <c r="S572" s="23"/>
      <c r="T572" s="23"/>
      <c r="U572" s="31"/>
      <c r="V572" s="23"/>
      <c r="W572" s="23"/>
    </row>
    <row r="573" spans="1:23" x14ac:dyDescent="0.25">
      <c r="A573" s="82"/>
      <c r="B573" s="82"/>
      <c r="C573"/>
      <c r="D573"/>
      <c r="E573" s="23"/>
      <c r="F573"/>
      <c r="G573"/>
      <c r="H573" s="59"/>
      <c r="I573" s="23"/>
      <c r="J573" s="31"/>
      <c r="K573" s="23"/>
      <c r="L573" s="23"/>
      <c r="M573" s="23"/>
      <c r="N573" s="31"/>
      <c r="O573" s="23"/>
      <c r="P573" s="23"/>
      <c r="Q573" s="54"/>
      <c r="R573" s="31"/>
      <c r="S573" s="23"/>
      <c r="T573" s="23"/>
      <c r="U573" s="31"/>
      <c r="V573" s="23"/>
      <c r="W573" s="23"/>
    </row>
    <row r="574" spans="1:23" x14ac:dyDescent="0.25">
      <c r="A574" s="82"/>
      <c r="B574" s="82"/>
      <c r="C574"/>
      <c r="D574"/>
      <c r="E574" s="23"/>
      <c r="F574"/>
      <c r="G574"/>
      <c r="H574" s="59"/>
      <c r="I574" s="23"/>
      <c r="J574" s="31"/>
      <c r="K574" s="23"/>
      <c r="L574" s="23"/>
      <c r="M574" s="23"/>
      <c r="N574" s="31"/>
      <c r="O574" s="23"/>
      <c r="P574" s="23"/>
      <c r="Q574" s="54"/>
      <c r="R574" s="31"/>
      <c r="S574" s="23"/>
      <c r="T574" s="23"/>
      <c r="U574" s="31"/>
      <c r="V574" s="23"/>
      <c r="W574" s="23"/>
    </row>
    <row r="575" spans="1:23" x14ac:dyDescent="0.25">
      <c r="A575" s="82"/>
      <c r="B575" s="82"/>
      <c r="C575"/>
      <c r="D575"/>
      <c r="E575" s="23"/>
      <c r="F575"/>
      <c r="G575"/>
      <c r="H575" s="59"/>
      <c r="I575" s="23"/>
      <c r="J575" s="31"/>
      <c r="K575" s="23"/>
      <c r="L575" s="23"/>
      <c r="M575" s="23"/>
      <c r="N575" s="31"/>
      <c r="O575" s="23"/>
      <c r="P575" s="23"/>
      <c r="Q575" s="54"/>
      <c r="R575" s="31"/>
      <c r="S575" s="23"/>
      <c r="T575" s="23"/>
      <c r="U575" s="31"/>
      <c r="V575" s="23"/>
      <c r="W575" s="23"/>
    </row>
    <row r="576" spans="1:23" x14ac:dyDescent="0.25">
      <c r="A576" s="82"/>
      <c r="B576" s="82"/>
      <c r="C576"/>
      <c r="D576"/>
      <c r="E576" s="23"/>
      <c r="F576"/>
      <c r="G576"/>
      <c r="H576" s="59"/>
      <c r="I576" s="23"/>
      <c r="J576" s="31"/>
      <c r="K576" s="23"/>
      <c r="L576" s="23"/>
      <c r="M576" s="23"/>
      <c r="N576" s="31"/>
      <c r="O576" s="23"/>
      <c r="P576" s="23"/>
      <c r="Q576" s="54"/>
      <c r="R576" s="31"/>
      <c r="S576" s="23"/>
      <c r="T576" s="23"/>
      <c r="U576" s="31"/>
      <c r="V576" s="23"/>
      <c r="W576" s="23"/>
    </row>
    <row r="577" spans="1:23" x14ac:dyDescent="0.25">
      <c r="A577" s="82"/>
      <c r="B577" s="82"/>
      <c r="C577"/>
      <c r="D577"/>
      <c r="E577" s="23"/>
      <c r="F577"/>
      <c r="G577"/>
      <c r="H577" s="59"/>
      <c r="I577" s="23"/>
      <c r="J577" s="31"/>
      <c r="K577" s="23"/>
      <c r="L577" s="23"/>
      <c r="M577" s="23"/>
      <c r="N577" s="31"/>
      <c r="O577" s="23"/>
      <c r="P577" s="23"/>
      <c r="Q577" s="54"/>
      <c r="R577" s="31"/>
      <c r="S577" s="23"/>
      <c r="T577" s="23"/>
      <c r="U577" s="31"/>
      <c r="V577" s="23"/>
      <c r="W577" s="23"/>
    </row>
    <row r="578" spans="1:23" x14ac:dyDescent="0.25">
      <c r="A578" s="82"/>
      <c r="B578" s="82"/>
      <c r="C578"/>
      <c r="D578"/>
      <c r="E578" s="23"/>
      <c r="F578"/>
      <c r="G578"/>
      <c r="H578" s="59"/>
      <c r="I578" s="23"/>
      <c r="J578" s="31"/>
      <c r="K578" s="23"/>
      <c r="L578" s="23"/>
      <c r="M578" s="23"/>
      <c r="N578" s="31"/>
      <c r="O578" s="23"/>
      <c r="P578" s="23"/>
      <c r="Q578" s="54"/>
      <c r="R578" s="31"/>
      <c r="S578" s="23"/>
      <c r="T578" s="23"/>
      <c r="U578" s="31"/>
      <c r="V578" s="23"/>
      <c r="W578" s="23"/>
    </row>
    <row r="579" spans="1:23" x14ac:dyDescent="0.25">
      <c r="A579" s="82"/>
      <c r="B579" s="82"/>
      <c r="C579"/>
      <c r="D579"/>
      <c r="E579" s="23"/>
      <c r="F579"/>
      <c r="G579"/>
      <c r="H579" s="59"/>
      <c r="I579" s="23"/>
      <c r="J579" s="31"/>
      <c r="K579" s="23"/>
      <c r="L579" s="23"/>
      <c r="M579" s="23"/>
      <c r="N579" s="31"/>
      <c r="O579" s="23"/>
      <c r="P579" s="23"/>
      <c r="Q579" s="54"/>
      <c r="R579" s="31"/>
      <c r="S579" s="23"/>
      <c r="T579" s="23"/>
      <c r="U579" s="31"/>
      <c r="V579" s="23"/>
      <c r="W579" s="23"/>
    </row>
    <row r="580" spans="1:23" x14ac:dyDescent="0.25">
      <c r="A580" s="82"/>
      <c r="B580" s="82"/>
      <c r="C580"/>
      <c r="D580"/>
      <c r="E580" s="23"/>
      <c r="F580"/>
      <c r="G580"/>
      <c r="H580" s="59"/>
      <c r="I580" s="23"/>
      <c r="J580" s="31"/>
      <c r="K580" s="23"/>
      <c r="L580" s="23"/>
      <c r="M580" s="23"/>
      <c r="N580" s="31"/>
      <c r="O580" s="23"/>
      <c r="P580" s="23"/>
      <c r="Q580" s="54"/>
      <c r="R580" s="31"/>
      <c r="S580" s="23"/>
      <c r="T580" s="23"/>
      <c r="U580" s="31"/>
      <c r="V580" s="23"/>
      <c r="W580" s="23"/>
    </row>
    <row r="581" spans="1:23" x14ac:dyDescent="0.25">
      <c r="A581" s="82"/>
      <c r="B581" s="82"/>
      <c r="C581"/>
      <c r="D581"/>
      <c r="E581" s="23"/>
      <c r="F581"/>
      <c r="G581"/>
      <c r="H581" s="59"/>
      <c r="I581" s="23"/>
      <c r="J581" s="31"/>
      <c r="K581" s="23"/>
      <c r="L581" s="23"/>
      <c r="M581" s="23"/>
      <c r="N581" s="31"/>
      <c r="O581" s="23"/>
      <c r="P581" s="23"/>
      <c r="Q581" s="54"/>
      <c r="R581" s="31"/>
      <c r="S581" s="23"/>
      <c r="T581" s="23"/>
      <c r="U581" s="31"/>
      <c r="V581" s="23"/>
      <c r="W581" s="23"/>
    </row>
    <row r="582" spans="1:23" x14ac:dyDescent="0.25">
      <c r="A582" s="82"/>
      <c r="B582" s="82"/>
      <c r="C582"/>
      <c r="D582"/>
      <c r="E582" s="23"/>
      <c r="F582"/>
      <c r="G582"/>
      <c r="H582" s="59"/>
      <c r="I582" s="23"/>
      <c r="J582" s="31"/>
      <c r="K582" s="23"/>
      <c r="L582" s="23"/>
      <c r="M582" s="23"/>
      <c r="N582" s="31"/>
      <c r="O582" s="23"/>
      <c r="P582" s="23"/>
      <c r="Q582" s="54"/>
      <c r="R582" s="31"/>
      <c r="S582" s="23"/>
      <c r="T582" s="23"/>
      <c r="U582" s="31"/>
      <c r="V582" s="23"/>
      <c r="W582" s="23"/>
    </row>
    <row r="583" spans="1:23" x14ac:dyDescent="0.25">
      <c r="A583" s="82"/>
      <c r="B583" s="82"/>
      <c r="C583"/>
      <c r="D583"/>
      <c r="E583" s="23"/>
      <c r="F583"/>
      <c r="G583"/>
      <c r="H583" s="59"/>
      <c r="I583" s="23"/>
      <c r="J583" s="31"/>
      <c r="K583" s="23"/>
      <c r="L583" s="23"/>
      <c r="M583" s="23"/>
      <c r="N583" s="31"/>
      <c r="O583" s="23"/>
      <c r="P583" s="23"/>
      <c r="Q583" s="54"/>
      <c r="R583" s="31"/>
      <c r="S583" s="23"/>
      <c r="T583" s="23"/>
      <c r="U583" s="31"/>
      <c r="V583" s="23"/>
      <c r="W583" s="23"/>
    </row>
    <row r="584" spans="1:23" x14ac:dyDescent="0.25">
      <c r="A584" s="82"/>
      <c r="B584" s="82"/>
      <c r="C584"/>
      <c r="D584"/>
      <c r="E584" s="23"/>
      <c r="F584"/>
      <c r="G584"/>
      <c r="H584" s="59"/>
      <c r="I584" s="23"/>
      <c r="J584" s="31"/>
      <c r="K584" s="23"/>
      <c r="L584" s="23"/>
      <c r="M584" s="23"/>
      <c r="N584" s="31"/>
      <c r="O584" s="23"/>
      <c r="P584" s="23"/>
      <c r="Q584" s="54"/>
      <c r="R584" s="31"/>
      <c r="S584" s="23"/>
      <c r="T584" s="23"/>
      <c r="U584" s="31"/>
      <c r="V584" s="23"/>
      <c r="W584" s="23"/>
    </row>
    <row r="585" spans="1:23" x14ac:dyDescent="0.25">
      <c r="A585" s="82"/>
      <c r="B585" s="82"/>
      <c r="C585"/>
      <c r="D585"/>
      <c r="E585" s="23"/>
      <c r="F585"/>
      <c r="G585"/>
      <c r="H585" s="59"/>
      <c r="I585" s="23"/>
      <c r="J585" s="31"/>
      <c r="K585" s="23"/>
      <c r="L585" s="23"/>
      <c r="M585" s="23"/>
      <c r="N585" s="31"/>
      <c r="O585" s="23"/>
      <c r="P585" s="23"/>
      <c r="Q585" s="54"/>
      <c r="R585" s="31"/>
      <c r="S585" s="23"/>
      <c r="T585" s="23"/>
      <c r="U585" s="31"/>
      <c r="V585" s="23"/>
      <c r="W585" s="23"/>
    </row>
    <row r="586" spans="1:23" x14ac:dyDescent="0.25">
      <c r="A586" s="82"/>
      <c r="B586" s="82"/>
      <c r="C586"/>
      <c r="D586"/>
      <c r="E586" s="23"/>
      <c r="F586"/>
      <c r="G586"/>
      <c r="H586" s="59"/>
      <c r="I586" s="23"/>
      <c r="J586" s="31"/>
      <c r="K586" s="23"/>
      <c r="L586" s="23"/>
      <c r="M586" s="23"/>
      <c r="N586" s="31"/>
      <c r="O586" s="23"/>
      <c r="P586" s="23"/>
      <c r="Q586" s="54"/>
      <c r="R586" s="31"/>
      <c r="S586" s="23"/>
      <c r="T586" s="23"/>
      <c r="U586" s="31"/>
      <c r="V586" s="23"/>
      <c r="W586" s="23"/>
    </row>
    <row r="587" spans="1:23" x14ac:dyDescent="0.25">
      <c r="A587" s="82"/>
      <c r="B587" s="82"/>
      <c r="C587"/>
      <c r="D587"/>
      <c r="E587" s="23"/>
      <c r="F587"/>
      <c r="G587"/>
      <c r="H587" s="59"/>
      <c r="I587" s="23"/>
      <c r="J587" s="31"/>
      <c r="K587" s="23"/>
      <c r="L587" s="23"/>
      <c r="M587" s="23"/>
      <c r="N587" s="31"/>
      <c r="O587" s="23"/>
      <c r="P587" s="23"/>
      <c r="Q587" s="54"/>
      <c r="R587" s="31"/>
      <c r="S587" s="23"/>
      <c r="T587" s="23"/>
      <c r="U587" s="31"/>
      <c r="V587" s="23"/>
      <c r="W587" s="23"/>
    </row>
    <row r="588" spans="1:23" x14ac:dyDescent="0.25">
      <c r="A588" s="82"/>
      <c r="B588" s="82"/>
      <c r="C588"/>
      <c r="D588"/>
      <c r="E588" s="23"/>
      <c r="F588"/>
      <c r="G588"/>
      <c r="H588" s="59"/>
      <c r="I588" s="23"/>
      <c r="J588" s="31"/>
      <c r="K588" s="23"/>
      <c r="L588" s="23"/>
      <c r="M588" s="23"/>
      <c r="N588" s="31"/>
      <c r="O588" s="23"/>
      <c r="P588" s="23"/>
      <c r="Q588" s="54"/>
      <c r="R588" s="31"/>
      <c r="S588" s="23"/>
      <c r="T588" s="23"/>
      <c r="U588" s="31"/>
      <c r="V588" s="23"/>
      <c r="W588" s="23"/>
    </row>
    <row r="589" spans="1:23" x14ac:dyDescent="0.25">
      <c r="A589" s="82"/>
      <c r="B589" s="82"/>
      <c r="C589"/>
      <c r="D589"/>
      <c r="E589" s="23"/>
      <c r="F589"/>
      <c r="G589"/>
      <c r="H589" s="59"/>
      <c r="I589" s="23"/>
      <c r="J589" s="31"/>
      <c r="K589" s="23"/>
      <c r="L589" s="23"/>
      <c r="M589" s="23"/>
      <c r="N589" s="31"/>
      <c r="O589" s="23"/>
      <c r="P589" s="23"/>
      <c r="Q589" s="54"/>
      <c r="R589" s="31"/>
      <c r="S589" s="23"/>
      <c r="T589" s="23"/>
      <c r="U589" s="31"/>
      <c r="V589" s="23"/>
      <c r="W589" s="23"/>
    </row>
    <row r="590" spans="1:23" x14ac:dyDescent="0.25">
      <c r="A590" s="82"/>
      <c r="B590" s="82"/>
      <c r="C590"/>
      <c r="D590"/>
      <c r="E590" s="23"/>
      <c r="F590"/>
      <c r="G590"/>
      <c r="H590" s="59"/>
      <c r="I590" s="23"/>
      <c r="J590" s="31"/>
      <c r="K590" s="23"/>
      <c r="L590" s="23"/>
      <c r="M590" s="23"/>
      <c r="N590" s="31"/>
      <c r="O590" s="23"/>
      <c r="P590" s="23"/>
      <c r="Q590" s="54"/>
      <c r="R590" s="31"/>
      <c r="S590" s="23"/>
      <c r="T590" s="23"/>
      <c r="U590" s="31"/>
      <c r="V590" s="23"/>
      <c r="W590" s="23"/>
    </row>
    <row r="591" spans="1:23" x14ac:dyDescent="0.25">
      <c r="A591" s="82"/>
      <c r="B591" s="82"/>
      <c r="C591"/>
      <c r="D591"/>
      <c r="E591" s="23"/>
      <c r="F591"/>
      <c r="G591"/>
      <c r="H591" s="59"/>
      <c r="I591" s="23"/>
      <c r="J591" s="31"/>
      <c r="K591" s="23"/>
      <c r="L591" s="23"/>
      <c r="M591" s="23"/>
      <c r="N591" s="31"/>
      <c r="O591" s="23"/>
      <c r="P591" s="23"/>
      <c r="Q591" s="54"/>
      <c r="R591" s="31"/>
      <c r="S591" s="23"/>
      <c r="T591" s="23"/>
      <c r="U591" s="31"/>
      <c r="V591" s="23"/>
      <c r="W591" s="23"/>
    </row>
    <row r="592" spans="1:23" x14ac:dyDescent="0.25">
      <c r="A592" s="82"/>
      <c r="B592" s="82"/>
      <c r="C592"/>
      <c r="D592"/>
      <c r="E592" s="23"/>
      <c r="F592"/>
      <c r="G592"/>
      <c r="H592" s="59"/>
      <c r="I592" s="23"/>
      <c r="J592" s="31"/>
      <c r="K592" s="23"/>
      <c r="L592" s="23"/>
      <c r="M592" s="23"/>
      <c r="N592" s="31"/>
      <c r="O592" s="23"/>
      <c r="P592" s="23"/>
      <c r="Q592" s="54"/>
      <c r="R592" s="31"/>
      <c r="S592" s="23"/>
      <c r="T592" s="23"/>
      <c r="U592" s="31"/>
      <c r="V592" s="23"/>
      <c r="W592" s="23"/>
    </row>
    <row r="593" spans="1:23" x14ac:dyDescent="0.25">
      <c r="A593" s="82"/>
      <c r="B593" s="82"/>
      <c r="C593"/>
      <c r="D593"/>
      <c r="E593" s="23"/>
      <c r="F593"/>
      <c r="G593"/>
      <c r="H593" s="59"/>
      <c r="I593" s="23"/>
      <c r="J593" s="31"/>
      <c r="K593" s="23"/>
      <c r="L593" s="23"/>
      <c r="M593" s="23"/>
      <c r="N593" s="31"/>
      <c r="O593" s="23"/>
      <c r="P593" s="23"/>
      <c r="Q593" s="54"/>
      <c r="R593" s="31"/>
      <c r="S593" s="23"/>
      <c r="T593" s="23"/>
      <c r="U593" s="31"/>
      <c r="V593" s="23"/>
      <c r="W593" s="23"/>
    </row>
    <row r="594" spans="1:23" x14ac:dyDescent="0.25">
      <c r="A594" s="82"/>
      <c r="B594" s="82"/>
      <c r="C594"/>
      <c r="D594"/>
      <c r="E594" s="23"/>
      <c r="F594"/>
      <c r="G594"/>
      <c r="H594" s="59"/>
      <c r="I594" s="23"/>
      <c r="J594" s="31"/>
      <c r="K594" s="23"/>
      <c r="L594" s="23"/>
      <c r="M594" s="23"/>
      <c r="N594" s="31"/>
      <c r="O594" s="23"/>
      <c r="P594" s="23"/>
      <c r="Q594" s="54"/>
      <c r="R594" s="31"/>
      <c r="S594" s="23"/>
      <c r="T594" s="23"/>
      <c r="U594" s="31"/>
      <c r="V594" s="23"/>
      <c r="W594" s="23"/>
    </row>
    <row r="595" spans="1:23" x14ac:dyDescent="0.25">
      <c r="A595" s="82"/>
      <c r="B595" s="82"/>
      <c r="C595"/>
      <c r="D595"/>
      <c r="E595" s="23"/>
      <c r="F595"/>
      <c r="G595"/>
      <c r="H595" s="59"/>
      <c r="I595" s="23"/>
      <c r="J595" s="31"/>
      <c r="K595" s="23"/>
      <c r="L595" s="23"/>
      <c r="M595" s="23"/>
      <c r="N595" s="31"/>
      <c r="O595" s="23"/>
      <c r="P595" s="23"/>
      <c r="Q595" s="54"/>
      <c r="R595" s="31"/>
      <c r="S595" s="23"/>
      <c r="T595" s="23"/>
      <c r="U595" s="31"/>
      <c r="V595" s="23"/>
      <c r="W595" s="23"/>
    </row>
    <row r="596" spans="1:23" x14ac:dyDescent="0.25">
      <c r="A596" s="82"/>
      <c r="B596" s="82"/>
      <c r="C596"/>
      <c r="D596"/>
      <c r="E596" s="23"/>
      <c r="F596"/>
      <c r="G596"/>
      <c r="H596" s="59"/>
      <c r="I596" s="23"/>
      <c r="J596" s="31"/>
      <c r="K596" s="23"/>
      <c r="L596" s="23"/>
      <c r="M596" s="23"/>
      <c r="N596" s="31"/>
      <c r="O596" s="23"/>
      <c r="P596" s="23"/>
      <c r="Q596" s="54"/>
      <c r="R596" s="31"/>
      <c r="S596" s="23"/>
      <c r="T596" s="23"/>
      <c r="U596" s="31"/>
      <c r="V596" s="23"/>
      <c r="W596" s="23"/>
    </row>
    <row r="597" spans="1:23" x14ac:dyDescent="0.25">
      <c r="A597" s="82"/>
      <c r="B597" s="82"/>
      <c r="C597"/>
      <c r="D597"/>
      <c r="E597" s="23"/>
      <c r="F597"/>
      <c r="G597"/>
      <c r="H597" s="59"/>
      <c r="I597" s="23"/>
      <c r="J597" s="31"/>
      <c r="K597" s="23"/>
      <c r="L597" s="23"/>
      <c r="M597" s="23"/>
      <c r="N597" s="31"/>
      <c r="O597" s="23"/>
      <c r="P597" s="23"/>
      <c r="Q597" s="54"/>
      <c r="R597" s="31"/>
      <c r="S597" s="23"/>
      <c r="T597" s="23"/>
      <c r="U597" s="31"/>
      <c r="V597" s="23"/>
      <c r="W597" s="23"/>
    </row>
    <row r="598" spans="1:23" x14ac:dyDescent="0.25">
      <c r="A598" s="82"/>
      <c r="B598" s="82"/>
      <c r="C598"/>
      <c r="D598"/>
      <c r="E598" s="23"/>
      <c r="F598"/>
      <c r="G598"/>
      <c r="H598" s="59"/>
      <c r="I598" s="23"/>
      <c r="J598" s="31"/>
      <c r="K598" s="23"/>
      <c r="L598" s="23"/>
      <c r="M598" s="23"/>
      <c r="N598" s="31"/>
      <c r="O598" s="23"/>
      <c r="P598" s="23"/>
      <c r="Q598" s="54"/>
      <c r="R598" s="31"/>
      <c r="S598" s="23"/>
      <c r="T598" s="23"/>
      <c r="U598" s="31"/>
      <c r="V598" s="23"/>
      <c r="W598" s="23"/>
    </row>
    <row r="599" spans="1:23" x14ac:dyDescent="0.25">
      <c r="A599" s="82"/>
      <c r="B599" s="82"/>
      <c r="C599"/>
      <c r="D599"/>
      <c r="E599" s="23"/>
      <c r="F599"/>
      <c r="G599"/>
      <c r="H599" s="59"/>
      <c r="I599" s="23"/>
      <c r="J599" s="31"/>
      <c r="K599" s="23"/>
      <c r="L599" s="23"/>
      <c r="M599" s="23"/>
      <c r="N599" s="31"/>
      <c r="O599" s="23"/>
      <c r="P599" s="23"/>
      <c r="Q599" s="54"/>
      <c r="R599" s="31"/>
      <c r="S599" s="23"/>
      <c r="T599" s="23"/>
      <c r="U599" s="31"/>
      <c r="V599" s="23"/>
      <c r="W599" s="23"/>
    </row>
    <row r="600" spans="1:23" x14ac:dyDescent="0.25">
      <c r="A600" s="82"/>
      <c r="B600" s="82"/>
      <c r="C600"/>
      <c r="D600"/>
      <c r="E600" s="23"/>
      <c r="F600"/>
      <c r="G600"/>
      <c r="H600" s="59"/>
      <c r="I600" s="23"/>
      <c r="J600" s="31"/>
      <c r="K600" s="23"/>
      <c r="L600" s="23"/>
      <c r="M600" s="23"/>
      <c r="N600" s="31"/>
      <c r="O600" s="23"/>
      <c r="P600" s="23"/>
      <c r="Q600" s="54"/>
      <c r="R600" s="31"/>
      <c r="S600" s="23"/>
      <c r="T600" s="23"/>
      <c r="U600" s="31"/>
      <c r="V600" s="23"/>
      <c r="W600" s="23"/>
    </row>
    <row r="601" spans="1:23" x14ac:dyDescent="0.25">
      <c r="A601" s="82"/>
      <c r="B601" s="82"/>
      <c r="C601"/>
      <c r="D601"/>
      <c r="E601" s="23"/>
      <c r="F601"/>
      <c r="G601"/>
      <c r="H601" s="59"/>
      <c r="I601" s="23"/>
      <c r="J601" s="31"/>
      <c r="K601" s="23"/>
      <c r="L601" s="23"/>
      <c r="M601" s="23"/>
      <c r="N601" s="31"/>
      <c r="O601" s="23"/>
      <c r="P601" s="23"/>
      <c r="Q601" s="54"/>
      <c r="R601" s="31"/>
      <c r="S601" s="23"/>
      <c r="T601" s="23"/>
      <c r="U601" s="31"/>
      <c r="V601" s="23"/>
      <c r="W601" s="23"/>
    </row>
    <row r="602" spans="1:23" x14ac:dyDescent="0.25">
      <c r="A602" s="82"/>
      <c r="B602" s="82"/>
      <c r="C602"/>
      <c r="D602"/>
      <c r="E602" s="23"/>
      <c r="F602"/>
      <c r="G602"/>
      <c r="H602" s="59"/>
      <c r="I602" s="23"/>
      <c r="J602" s="31"/>
      <c r="K602" s="23"/>
      <c r="L602" s="23"/>
      <c r="M602" s="23"/>
      <c r="N602" s="31"/>
      <c r="O602" s="23"/>
      <c r="P602" s="23"/>
      <c r="Q602" s="54"/>
      <c r="R602" s="31"/>
      <c r="S602" s="23"/>
      <c r="T602" s="23"/>
      <c r="U602" s="31"/>
      <c r="V602" s="23"/>
      <c r="W602" s="23"/>
    </row>
    <row r="603" spans="1:23" x14ac:dyDescent="0.25">
      <c r="A603" s="82"/>
      <c r="B603" s="82"/>
      <c r="C603"/>
      <c r="D603"/>
      <c r="E603" s="23"/>
      <c r="F603"/>
      <c r="G603"/>
      <c r="H603" s="59"/>
      <c r="I603" s="23"/>
      <c r="J603" s="31"/>
      <c r="K603" s="23"/>
      <c r="L603" s="23"/>
      <c r="M603" s="23"/>
      <c r="N603" s="31"/>
      <c r="O603" s="23"/>
      <c r="P603" s="23"/>
      <c r="Q603" s="54"/>
      <c r="R603" s="31"/>
      <c r="S603" s="23"/>
      <c r="T603" s="23"/>
      <c r="U603" s="31"/>
      <c r="V603" s="23"/>
      <c r="W603" s="23"/>
    </row>
    <row r="604" spans="1:23" x14ac:dyDescent="0.25">
      <c r="A604" s="82"/>
      <c r="B604" s="82"/>
      <c r="C604"/>
      <c r="D604"/>
      <c r="E604" s="23"/>
      <c r="F604"/>
      <c r="G604"/>
      <c r="H604" s="59"/>
      <c r="I604" s="23"/>
      <c r="J604" s="31"/>
      <c r="K604" s="23"/>
      <c r="L604" s="23"/>
      <c r="M604" s="23"/>
      <c r="N604" s="31"/>
      <c r="O604" s="23"/>
      <c r="P604" s="23"/>
      <c r="Q604" s="54"/>
      <c r="R604" s="31"/>
      <c r="S604" s="23"/>
      <c r="T604" s="23"/>
      <c r="U604" s="31"/>
      <c r="V604" s="23"/>
      <c r="W604" s="23"/>
    </row>
    <row r="605" spans="1:23" x14ac:dyDescent="0.25">
      <c r="A605" s="82"/>
      <c r="B605" s="82"/>
      <c r="C605"/>
      <c r="D605"/>
      <c r="E605" s="23"/>
      <c r="F605"/>
      <c r="G605"/>
      <c r="H605" s="59"/>
      <c r="I605" s="23"/>
      <c r="J605" s="31"/>
      <c r="K605" s="23"/>
      <c r="L605" s="23"/>
      <c r="M605" s="23"/>
      <c r="N605" s="31"/>
      <c r="O605" s="23"/>
      <c r="P605" s="23"/>
      <c r="Q605" s="54"/>
      <c r="R605" s="31"/>
      <c r="S605" s="23"/>
      <c r="T605" s="23"/>
      <c r="U605" s="31"/>
      <c r="V605" s="23"/>
      <c r="W605" s="23"/>
    </row>
    <row r="606" spans="1:23" x14ac:dyDescent="0.25">
      <c r="A606" s="82"/>
      <c r="B606" s="82"/>
      <c r="C606"/>
      <c r="D606"/>
      <c r="E606" s="23"/>
      <c r="F606"/>
      <c r="G606"/>
      <c r="H606" s="59"/>
      <c r="I606" s="23"/>
      <c r="J606" s="31"/>
      <c r="K606" s="23"/>
      <c r="L606" s="23"/>
      <c r="M606" s="23"/>
      <c r="N606" s="31"/>
      <c r="O606" s="23"/>
      <c r="P606" s="23"/>
      <c r="Q606" s="54"/>
      <c r="R606" s="31"/>
      <c r="S606" s="23"/>
      <c r="T606" s="23"/>
      <c r="U606" s="31"/>
      <c r="V606" s="23"/>
      <c r="W606" s="23"/>
    </row>
    <row r="607" spans="1:23" x14ac:dyDescent="0.25">
      <c r="A607" s="82"/>
      <c r="B607" s="82"/>
      <c r="C607"/>
      <c r="D607"/>
      <c r="E607" s="23"/>
      <c r="F607"/>
      <c r="G607"/>
      <c r="H607" s="59"/>
      <c r="I607" s="23"/>
      <c r="J607" s="31"/>
      <c r="K607" s="23"/>
      <c r="L607" s="23"/>
      <c r="M607" s="23"/>
      <c r="N607" s="31"/>
      <c r="O607" s="23"/>
      <c r="P607" s="23"/>
      <c r="Q607" s="54"/>
      <c r="R607" s="31"/>
      <c r="S607" s="23"/>
      <c r="T607" s="23"/>
      <c r="U607" s="31"/>
      <c r="V607" s="23"/>
      <c r="W607" s="23"/>
    </row>
    <row r="608" spans="1:23" x14ac:dyDescent="0.25">
      <c r="A608" s="82"/>
      <c r="B608" s="82"/>
      <c r="C608"/>
      <c r="D608"/>
      <c r="E608" s="23"/>
      <c r="F608"/>
      <c r="G608"/>
      <c r="H608" s="59"/>
      <c r="I608" s="23"/>
      <c r="J608" s="31"/>
      <c r="K608" s="23"/>
      <c r="L608" s="23"/>
      <c r="M608" s="23"/>
      <c r="N608" s="31"/>
      <c r="O608" s="23"/>
      <c r="P608" s="23"/>
      <c r="Q608" s="54"/>
      <c r="R608" s="31"/>
      <c r="S608" s="23"/>
      <c r="T608" s="23"/>
      <c r="U608" s="31"/>
      <c r="V608" s="23"/>
      <c r="W608" s="23"/>
    </row>
    <row r="609" spans="1:23" x14ac:dyDescent="0.25">
      <c r="A609" s="82"/>
      <c r="B609" s="82"/>
      <c r="C609"/>
      <c r="D609"/>
      <c r="E609" s="23"/>
      <c r="F609"/>
      <c r="G609"/>
      <c r="H609" s="59"/>
      <c r="I609" s="23"/>
      <c r="J609" s="31"/>
      <c r="K609" s="23"/>
      <c r="L609" s="23"/>
      <c r="M609" s="23"/>
      <c r="N609" s="31"/>
      <c r="O609" s="23"/>
      <c r="P609" s="23"/>
      <c r="Q609" s="54"/>
      <c r="R609" s="31"/>
      <c r="S609" s="23"/>
      <c r="T609" s="23"/>
      <c r="U609" s="31"/>
      <c r="V609" s="23"/>
      <c r="W609" s="23"/>
    </row>
    <row r="610" spans="1:23" x14ac:dyDescent="0.25">
      <c r="A610" s="82"/>
      <c r="B610" s="82"/>
      <c r="C610"/>
      <c r="D610"/>
      <c r="E610" s="23"/>
      <c r="F610"/>
      <c r="G610"/>
      <c r="H610" s="59"/>
      <c r="I610" s="23"/>
      <c r="J610" s="31"/>
      <c r="K610" s="23"/>
      <c r="L610" s="23"/>
      <c r="M610" s="23"/>
      <c r="N610" s="31"/>
      <c r="O610" s="23"/>
      <c r="P610" s="23"/>
      <c r="Q610" s="54"/>
      <c r="R610" s="31"/>
      <c r="S610" s="23"/>
      <c r="T610" s="23"/>
      <c r="U610" s="31"/>
      <c r="V610" s="23"/>
      <c r="W610" s="23"/>
    </row>
    <row r="611" spans="1:23" x14ac:dyDescent="0.25">
      <c r="A611" s="82"/>
      <c r="B611" s="82"/>
      <c r="C611"/>
      <c r="D611"/>
      <c r="E611" s="23"/>
      <c r="F611"/>
      <c r="G611"/>
      <c r="H611" s="59"/>
      <c r="I611" s="23"/>
      <c r="J611" s="31"/>
      <c r="K611" s="23"/>
      <c r="L611" s="23"/>
      <c r="M611" s="23"/>
      <c r="N611" s="31"/>
      <c r="O611" s="23"/>
      <c r="P611" s="23"/>
      <c r="Q611" s="54"/>
      <c r="R611" s="31"/>
      <c r="S611" s="23"/>
      <c r="T611" s="23"/>
      <c r="U611" s="31"/>
      <c r="V611" s="23"/>
      <c r="W611" s="23"/>
    </row>
    <row r="612" spans="1:23" x14ac:dyDescent="0.25">
      <c r="A612" s="82"/>
      <c r="B612" s="82"/>
      <c r="C612"/>
      <c r="D612"/>
      <c r="E612" s="23"/>
      <c r="F612"/>
      <c r="G612"/>
      <c r="H612" s="59"/>
      <c r="I612" s="23"/>
      <c r="J612" s="31"/>
      <c r="K612" s="23"/>
      <c r="L612" s="23"/>
      <c r="M612" s="23"/>
      <c r="N612" s="31"/>
      <c r="O612" s="23"/>
      <c r="P612" s="23"/>
      <c r="Q612" s="54"/>
      <c r="R612" s="31"/>
      <c r="S612" s="23"/>
      <c r="T612" s="23"/>
      <c r="U612" s="31"/>
      <c r="V612" s="23"/>
      <c r="W612" s="23"/>
    </row>
    <row r="613" spans="1:23" x14ac:dyDescent="0.25">
      <c r="A613" s="82"/>
      <c r="B613" s="82"/>
      <c r="C613"/>
      <c r="D613"/>
      <c r="E613" s="23"/>
      <c r="F613"/>
      <c r="G613"/>
      <c r="H613" s="59"/>
      <c r="I613" s="23"/>
      <c r="J613" s="31"/>
      <c r="K613" s="23"/>
      <c r="L613" s="23"/>
      <c r="M613" s="23"/>
      <c r="N613" s="31"/>
      <c r="O613" s="23"/>
      <c r="P613" s="23"/>
      <c r="Q613" s="54"/>
      <c r="R613" s="31"/>
      <c r="S613" s="23"/>
      <c r="T613" s="23"/>
      <c r="U613" s="31"/>
      <c r="V613" s="23"/>
      <c r="W613" s="23"/>
    </row>
    <row r="614" spans="1:23" x14ac:dyDescent="0.25">
      <c r="A614" s="82"/>
      <c r="B614" s="82"/>
      <c r="C614"/>
      <c r="D614"/>
      <c r="E614" s="23"/>
      <c r="F614"/>
      <c r="G614"/>
      <c r="H614" s="59"/>
      <c r="I614" s="23"/>
      <c r="J614" s="31"/>
      <c r="K614" s="23"/>
      <c r="L614" s="23"/>
      <c r="M614" s="23"/>
      <c r="N614" s="31"/>
      <c r="O614" s="23"/>
      <c r="P614" s="23"/>
      <c r="Q614" s="54"/>
      <c r="R614" s="31"/>
      <c r="S614" s="23"/>
      <c r="T614" s="23"/>
      <c r="U614" s="31"/>
      <c r="V614" s="23"/>
      <c r="W614" s="23"/>
    </row>
    <row r="615" spans="1:23" x14ac:dyDescent="0.25">
      <c r="A615" s="82"/>
      <c r="B615" s="82"/>
      <c r="C615"/>
      <c r="D615"/>
      <c r="E615" s="23"/>
      <c r="F615"/>
      <c r="G615"/>
      <c r="H615" s="59"/>
      <c r="I615" s="23"/>
      <c r="J615" s="31"/>
      <c r="K615" s="23"/>
      <c r="L615" s="23"/>
      <c r="M615" s="23"/>
      <c r="N615" s="31"/>
      <c r="O615" s="23"/>
      <c r="P615" s="23"/>
      <c r="Q615" s="54"/>
      <c r="R615" s="31"/>
      <c r="S615" s="23"/>
      <c r="T615" s="23"/>
      <c r="U615" s="31"/>
      <c r="V615" s="23"/>
      <c r="W615" s="23"/>
    </row>
    <row r="616" spans="1:23" x14ac:dyDescent="0.25">
      <c r="A616" s="82"/>
      <c r="B616" s="82"/>
      <c r="C616"/>
      <c r="D616"/>
      <c r="E616" s="23"/>
      <c r="F616"/>
      <c r="G616"/>
      <c r="H616" s="59"/>
      <c r="I616" s="23"/>
      <c r="J616" s="31"/>
      <c r="K616" s="23"/>
      <c r="L616" s="23"/>
      <c r="M616" s="23"/>
      <c r="N616" s="31"/>
      <c r="O616" s="23"/>
      <c r="P616" s="23"/>
      <c r="Q616" s="54"/>
      <c r="R616" s="31"/>
      <c r="S616" s="23"/>
      <c r="T616" s="23"/>
      <c r="U616" s="31"/>
      <c r="V616" s="23"/>
      <c r="W616" s="23"/>
    </row>
    <row r="617" spans="1:23" x14ac:dyDescent="0.25">
      <c r="A617" s="82"/>
      <c r="B617" s="82"/>
      <c r="C617"/>
      <c r="D617"/>
      <c r="E617" s="23"/>
      <c r="F617"/>
      <c r="G617"/>
      <c r="H617" s="59"/>
      <c r="I617" s="23"/>
      <c r="J617" s="31"/>
      <c r="K617" s="23"/>
      <c r="L617" s="23"/>
      <c r="M617" s="23"/>
      <c r="N617" s="31"/>
      <c r="O617" s="23"/>
      <c r="P617" s="23"/>
      <c r="Q617" s="54"/>
      <c r="R617" s="31"/>
      <c r="S617" s="23"/>
      <c r="T617" s="23"/>
      <c r="U617" s="31"/>
      <c r="V617" s="23"/>
      <c r="W617" s="23"/>
    </row>
    <row r="618" spans="1:23" x14ac:dyDescent="0.25">
      <c r="A618" s="82"/>
      <c r="B618" s="82"/>
      <c r="C618"/>
      <c r="D618"/>
      <c r="E618" s="23"/>
      <c r="F618"/>
      <c r="G618"/>
      <c r="H618" s="59"/>
      <c r="I618" s="23"/>
      <c r="J618" s="31"/>
      <c r="K618" s="23"/>
      <c r="L618" s="23"/>
      <c r="M618" s="23"/>
      <c r="N618" s="31"/>
      <c r="O618" s="23"/>
      <c r="P618" s="23"/>
      <c r="Q618" s="54"/>
      <c r="R618" s="31"/>
      <c r="S618" s="23"/>
      <c r="T618" s="23"/>
      <c r="U618" s="31"/>
      <c r="V618" s="23"/>
      <c r="W618" s="23"/>
    </row>
    <row r="619" spans="1:23" x14ac:dyDescent="0.25">
      <c r="A619" s="82"/>
      <c r="B619" s="82"/>
      <c r="C619"/>
      <c r="D619"/>
      <c r="E619" s="23"/>
      <c r="F619"/>
      <c r="G619"/>
      <c r="H619" s="59"/>
      <c r="I619" s="23"/>
      <c r="J619" s="31"/>
      <c r="K619" s="23"/>
      <c r="L619" s="23"/>
      <c r="M619" s="23"/>
      <c r="N619" s="31"/>
      <c r="O619" s="23"/>
      <c r="P619" s="23"/>
      <c r="Q619" s="54"/>
      <c r="R619" s="31"/>
      <c r="S619" s="23"/>
      <c r="T619" s="23"/>
      <c r="U619" s="31"/>
      <c r="V619" s="23"/>
      <c r="W619" s="23"/>
    </row>
    <row r="620" spans="1:23" x14ac:dyDescent="0.25">
      <c r="A620" s="82"/>
      <c r="B620" s="82"/>
      <c r="C620"/>
      <c r="D620"/>
      <c r="E620" s="23"/>
      <c r="F620"/>
      <c r="G620"/>
      <c r="H620" s="59"/>
      <c r="I620" s="23"/>
      <c r="J620" s="31"/>
      <c r="K620" s="23"/>
      <c r="L620" s="23"/>
      <c r="M620" s="23"/>
      <c r="N620" s="31"/>
      <c r="O620" s="23"/>
      <c r="P620" s="23"/>
      <c r="Q620" s="54"/>
      <c r="R620" s="31"/>
      <c r="S620" s="23"/>
      <c r="T620" s="23"/>
      <c r="U620" s="31"/>
      <c r="V620" s="23"/>
      <c r="W620" s="23"/>
    </row>
    <row r="621" spans="1:23" x14ac:dyDescent="0.25">
      <c r="A621" s="82"/>
      <c r="B621" s="82"/>
      <c r="C621"/>
      <c r="D621"/>
      <c r="E621" s="23"/>
      <c r="F621"/>
      <c r="G621"/>
      <c r="H621" s="59"/>
      <c r="I621" s="23"/>
      <c r="J621" s="31"/>
      <c r="K621" s="23"/>
      <c r="L621" s="23"/>
      <c r="M621" s="23"/>
      <c r="N621" s="31"/>
      <c r="O621" s="23"/>
      <c r="P621" s="23"/>
      <c r="Q621" s="54"/>
      <c r="R621" s="31"/>
      <c r="S621" s="23"/>
      <c r="T621" s="23"/>
      <c r="U621" s="31"/>
      <c r="V621" s="23"/>
      <c r="W621" s="23"/>
    </row>
    <row r="622" spans="1:23" x14ac:dyDescent="0.25">
      <c r="A622" s="82"/>
      <c r="B622" s="82"/>
      <c r="C622"/>
      <c r="D622"/>
      <c r="E622" s="23"/>
      <c r="F622"/>
      <c r="G622"/>
      <c r="H622" s="59"/>
      <c r="I622" s="23"/>
      <c r="J622" s="31"/>
      <c r="K622" s="23"/>
      <c r="L622" s="23"/>
      <c r="M622" s="23"/>
      <c r="N622" s="31"/>
      <c r="O622" s="23"/>
      <c r="P622" s="23"/>
      <c r="Q622" s="54"/>
      <c r="R622" s="31"/>
      <c r="S622" s="23"/>
      <c r="T622" s="23"/>
      <c r="U622" s="31"/>
      <c r="V622" s="23"/>
      <c r="W622" s="23"/>
    </row>
    <row r="623" spans="1:23" x14ac:dyDescent="0.25">
      <c r="A623" s="82"/>
      <c r="B623" s="82"/>
      <c r="C623"/>
      <c r="D623"/>
      <c r="E623" s="23"/>
      <c r="F623"/>
      <c r="G623"/>
      <c r="H623" s="59"/>
      <c r="I623" s="23"/>
      <c r="J623" s="31"/>
      <c r="K623" s="23"/>
      <c r="L623" s="23"/>
      <c r="M623" s="23"/>
      <c r="N623" s="31"/>
      <c r="O623" s="23"/>
      <c r="P623" s="23"/>
      <c r="Q623" s="54"/>
      <c r="R623" s="31"/>
      <c r="S623" s="23"/>
      <c r="T623" s="23"/>
      <c r="U623" s="31"/>
      <c r="V623" s="23"/>
      <c r="W623" s="23"/>
    </row>
    <row r="624" spans="1:23" x14ac:dyDescent="0.25">
      <c r="A624" s="82"/>
      <c r="B624" s="82"/>
      <c r="C624"/>
      <c r="D624"/>
      <c r="E624" s="23"/>
      <c r="F624"/>
      <c r="G624"/>
      <c r="H624" s="59"/>
      <c r="I624" s="23"/>
      <c r="J624" s="31"/>
      <c r="K624" s="23"/>
      <c r="L624" s="23"/>
      <c r="M624" s="23"/>
      <c r="N624" s="31"/>
      <c r="O624" s="23"/>
      <c r="P624" s="23"/>
      <c r="Q624" s="54"/>
      <c r="R624" s="31"/>
      <c r="S624" s="23"/>
      <c r="T624" s="23"/>
      <c r="U624" s="31"/>
      <c r="V624" s="23"/>
      <c r="W624" s="23"/>
    </row>
    <row r="625" spans="1:23" x14ac:dyDescent="0.25">
      <c r="A625" s="82"/>
      <c r="B625" s="82"/>
      <c r="C625"/>
      <c r="D625"/>
      <c r="E625" s="23"/>
      <c r="F625"/>
      <c r="G625"/>
      <c r="H625" s="59"/>
      <c r="I625" s="23"/>
      <c r="J625" s="31"/>
      <c r="K625" s="23"/>
      <c r="L625" s="23"/>
      <c r="M625" s="23"/>
      <c r="N625" s="31"/>
      <c r="O625" s="23"/>
      <c r="P625" s="23"/>
      <c r="Q625" s="54"/>
      <c r="R625" s="31"/>
      <c r="S625" s="23"/>
      <c r="T625" s="23"/>
      <c r="U625" s="31"/>
      <c r="V625" s="23"/>
      <c r="W625" s="23"/>
    </row>
    <row r="626" spans="1:23" x14ac:dyDescent="0.25">
      <c r="A626" s="82"/>
      <c r="B626" s="82"/>
      <c r="C626"/>
      <c r="D626"/>
      <c r="E626" s="23"/>
      <c r="F626"/>
      <c r="G626"/>
      <c r="H626" s="59"/>
      <c r="I626" s="23"/>
      <c r="J626" s="31"/>
      <c r="K626" s="23"/>
      <c r="L626" s="23"/>
      <c r="M626" s="23"/>
      <c r="N626" s="31"/>
      <c r="O626" s="23"/>
      <c r="P626" s="23"/>
      <c r="Q626" s="54"/>
      <c r="R626" s="31"/>
      <c r="S626" s="23"/>
      <c r="T626" s="23"/>
      <c r="U626" s="31"/>
      <c r="V626" s="23"/>
      <c r="W626" s="23"/>
    </row>
    <row r="627" spans="1:23" x14ac:dyDescent="0.25">
      <c r="A627" s="82"/>
      <c r="B627" s="82"/>
      <c r="C627"/>
      <c r="D627"/>
      <c r="E627" s="23"/>
      <c r="F627"/>
      <c r="G627"/>
      <c r="H627" s="59"/>
      <c r="I627" s="23"/>
      <c r="J627" s="31"/>
      <c r="K627" s="23"/>
      <c r="L627" s="23"/>
      <c r="M627" s="23"/>
      <c r="N627" s="31"/>
      <c r="O627" s="23"/>
      <c r="P627" s="23"/>
      <c r="Q627" s="54"/>
      <c r="R627" s="31"/>
      <c r="S627" s="23"/>
      <c r="T627" s="23"/>
      <c r="U627" s="31"/>
      <c r="V627" s="23"/>
      <c r="W627" s="23"/>
    </row>
    <row r="628" spans="1:23" x14ac:dyDescent="0.25">
      <c r="A628" s="82"/>
      <c r="B628" s="82"/>
      <c r="C628"/>
      <c r="D628"/>
      <c r="E628" s="23"/>
      <c r="F628"/>
      <c r="G628"/>
      <c r="H628" s="59"/>
      <c r="I628" s="23"/>
      <c r="J628" s="31"/>
      <c r="K628" s="23"/>
      <c r="L628" s="23"/>
      <c r="M628" s="23"/>
      <c r="N628" s="31"/>
      <c r="O628" s="23"/>
      <c r="P628" s="23"/>
      <c r="Q628" s="54"/>
      <c r="R628" s="31"/>
      <c r="S628" s="23"/>
      <c r="T628" s="23"/>
      <c r="U628" s="31"/>
      <c r="V628" s="23"/>
      <c r="W628" s="23"/>
    </row>
    <row r="629" spans="1:23" x14ac:dyDescent="0.25">
      <c r="A629" s="82"/>
      <c r="B629" s="82"/>
      <c r="C629"/>
      <c r="D629"/>
      <c r="E629" s="23"/>
      <c r="F629"/>
      <c r="G629"/>
      <c r="H629" s="59"/>
      <c r="I629" s="23"/>
      <c r="J629" s="31"/>
      <c r="K629" s="23"/>
      <c r="L629" s="23"/>
      <c r="M629" s="23"/>
      <c r="N629" s="31"/>
      <c r="O629" s="23"/>
      <c r="P629" s="23"/>
      <c r="Q629" s="54"/>
      <c r="R629" s="31"/>
      <c r="S629" s="23"/>
      <c r="T629" s="23"/>
      <c r="U629" s="31"/>
      <c r="V629" s="23"/>
      <c r="W629" s="23"/>
    </row>
    <row r="630" spans="1:23" x14ac:dyDescent="0.25">
      <c r="A630" s="82"/>
      <c r="B630" s="82"/>
      <c r="C630"/>
      <c r="D630"/>
      <c r="E630" s="23"/>
      <c r="F630"/>
      <c r="G630"/>
      <c r="H630" s="59"/>
      <c r="I630" s="23"/>
      <c r="J630" s="31"/>
      <c r="K630" s="23"/>
      <c r="L630" s="23"/>
      <c r="M630" s="23"/>
      <c r="N630" s="31"/>
      <c r="O630" s="23"/>
      <c r="P630" s="23"/>
      <c r="Q630" s="54"/>
      <c r="R630" s="31"/>
      <c r="S630" s="23"/>
      <c r="T630" s="23"/>
      <c r="U630" s="31"/>
      <c r="V630" s="23"/>
      <c r="W630" s="23"/>
    </row>
    <row r="631" spans="1:23" x14ac:dyDescent="0.25">
      <c r="A631" s="82"/>
      <c r="B631" s="82"/>
      <c r="C631"/>
      <c r="D631"/>
      <c r="E631" s="23"/>
      <c r="F631"/>
      <c r="G631"/>
      <c r="H631" s="59"/>
      <c r="I631" s="23"/>
      <c r="J631" s="31"/>
      <c r="K631" s="23"/>
      <c r="L631" s="23"/>
      <c r="M631" s="23"/>
      <c r="N631" s="31"/>
      <c r="O631" s="23"/>
      <c r="P631" s="23"/>
      <c r="Q631" s="54"/>
      <c r="R631" s="31"/>
      <c r="S631" s="23"/>
      <c r="T631" s="23"/>
      <c r="U631" s="31"/>
      <c r="V631" s="23"/>
      <c r="W631" s="23"/>
    </row>
    <row r="632" spans="1:23" x14ac:dyDescent="0.25">
      <c r="A632" s="82"/>
      <c r="B632" s="82"/>
      <c r="C632"/>
      <c r="D632"/>
      <c r="E632" s="23"/>
      <c r="F632"/>
      <c r="G632"/>
      <c r="H632" s="59"/>
      <c r="I632" s="23"/>
      <c r="J632" s="31"/>
      <c r="K632" s="23"/>
      <c r="L632" s="23"/>
      <c r="M632" s="23"/>
      <c r="N632" s="31"/>
      <c r="O632" s="23"/>
      <c r="P632" s="23"/>
      <c r="Q632" s="54"/>
      <c r="R632" s="31"/>
      <c r="S632" s="23"/>
      <c r="T632" s="23"/>
      <c r="U632" s="31"/>
      <c r="V632" s="23"/>
      <c r="W632" s="23"/>
    </row>
    <row r="633" spans="1:23" x14ac:dyDescent="0.25">
      <c r="A633" s="82"/>
      <c r="B633" s="82"/>
      <c r="C633"/>
      <c r="D633"/>
      <c r="E633" s="23"/>
      <c r="F633"/>
      <c r="G633"/>
      <c r="H633" s="59"/>
      <c r="I633" s="23"/>
      <c r="J633" s="31"/>
      <c r="K633" s="23"/>
      <c r="L633" s="23"/>
      <c r="M633" s="23"/>
      <c r="N633" s="31"/>
      <c r="O633" s="23"/>
      <c r="P633" s="23"/>
      <c r="Q633" s="54"/>
      <c r="R633" s="31"/>
      <c r="S633" s="23"/>
      <c r="T633" s="23"/>
      <c r="U633" s="31"/>
      <c r="V633" s="23"/>
      <c r="W633" s="23"/>
    </row>
    <row r="634" spans="1:23" x14ac:dyDescent="0.25">
      <c r="A634" s="82"/>
      <c r="B634" s="82"/>
      <c r="C634"/>
      <c r="D634"/>
      <c r="E634" s="23"/>
      <c r="F634"/>
      <c r="G634"/>
      <c r="H634" s="59"/>
      <c r="I634" s="23"/>
      <c r="J634" s="31"/>
      <c r="K634" s="23"/>
      <c r="L634" s="23"/>
      <c r="M634" s="23"/>
      <c r="N634" s="31"/>
      <c r="O634" s="23"/>
      <c r="P634" s="23"/>
      <c r="Q634" s="54"/>
      <c r="R634" s="31"/>
      <c r="S634" s="23"/>
      <c r="T634" s="23"/>
      <c r="U634" s="31"/>
      <c r="V634" s="23"/>
      <c r="W634" s="23"/>
    </row>
    <row r="635" spans="1:23" x14ac:dyDescent="0.25">
      <c r="A635" s="82"/>
      <c r="B635" s="82"/>
      <c r="C635"/>
      <c r="D635"/>
      <c r="E635" s="23"/>
      <c r="F635"/>
      <c r="G635"/>
      <c r="H635" s="59"/>
      <c r="I635" s="23"/>
      <c r="J635" s="31"/>
      <c r="K635" s="23"/>
      <c r="L635" s="23"/>
      <c r="M635" s="23"/>
      <c r="N635" s="31"/>
      <c r="O635" s="23"/>
      <c r="P635" s="23"/>
      <c r="Q635" s="54"/>
      <c r="R635" s="31"/>
      <c r="S635" s="23"/>
      <c r="T635" s="23"/>
      <c r="U635" s="31"/>
      <c r="V635" s="23"/>
      <c r="W635" s="23"/>
    </row>
    <row r="636" spans="1:23" x14ac:dyDescent="0.25">
      <c r="A636" s="82"/>
      <c r="B636" s="82"/>
      <c r="C636"/>
      <c r="D636"/>
      <c r="E636" s="23"/>
      <c r="F636"/>
      <c r="G636"/>
      <c r="H636" s="59"/>
      <c r="I636" s="23"/>
      <c r="J636" s="31"/>
      <c r="K636" s="23"/>
      <c r="L636" s="23"/>
      <c r="M636" s="23"/>
      <c r="N636" s="31"/>
      <c r="O636" s="23"/>
      <c r="P636" s="23"/>
      <c r="Q636" s="54"/>
      <c r="R636" s="31"/>
      <c r="S636" s="23"/>
      <c r="T636" s="23"/>
      <c r="U636" s="31"/>
      <c r="V636" s="23"/>
      <c r="W636" s="23"/>
    </row>
    <row r="637" spans="1:23" x14ac:dyDescent="0.25">
      <c r="A637" s="82"/>
      <c r="B637" s="82"/>
      <c r="C637"/>
      <c r="D637"/>
      <c r="E637" s="23"/>
      <c r="F637"/>
      <c r="G637"/>
      <c r="H637" s="59"/>
      <c r="I637" s="23"/>
      <c r="J637" s="31"/>
      <c r="K637" s="23"/>
      <c r="L637" s="23"/>
      <c r="M637" s="23"/>
      <c r="N637" s="31"/>
      <c r="O637" s="23"/>
      <c r="P637" s="23"/>
      <c r="Q637" s="54"/>
      <c r="R637" s="31"/>
      <c r="S637" s="23"/>
      <c r="T637" s="23"/>
      <c r="U637" s="31"/>
      <c r="V637" s="23"/>
      <c r="W637" s="23"/>
    </row>
    <row r="638" spans="1:23" x14ac:dyDescent="0.25">
      <c r="A638" s="82"/>
      <c r="B638" s="82"/>
      <c r="C638"/>
      <c r="D638"/>
      <c r="E638" s="23"/>
      <c r="F638"/>
      <c r="G638"/>
      <c r="H638" s="59"/>
      <c r="I638" s="23"/>
      <c r="J638" s="31"/>
      <c r="K638" s="23"/>
      <c r="L638" s="23"/>
      <c r="M638" s="23"/>
      <c r="N638" s="31"/>
      <c r="O638" s="23"/>
      <c r="P638" s="23"/>
      <c r="Q638" s="54"/>
      <c r="R638" s="31"/>
      <c r="S638" s="23"/>
      <c r="T638" s="23"/>
      <c r="U638" s="31"/>
      <c r="V638" s="23"/>
      <c r="W638" s="23"/>
    </row>
    <row r="639" spans="1:23" x14ac:dyDescent="0.25">
      <c r="A639" s="82"/>
      <c r="B639" s="82"/>
      <c r="C639"/>
      <c r="D639"/>
      <c r="E639" s="23"/>
      <c r="F639"/>
      <c r="G639"/>
      <c r="H639" s="59"/>
      <c r="I639" s="23"/>
      <c r="J639" s="31"/>
      <c r="K639" s="23"/>
      <c r="L639" s="23"/>
      <c r="M639" s="23"/>
      <c r="N639" s="31"/>
      <c r="O639" s="23"/>
      <c r="P639" s="23"/>
      <c r="Q639" s="54"/>
      <c r="R639" s="31"/>
      <c r="S639" s="23"/>
      <c r="T639" s="23"/>
      <c r="U639" s="31"/>
      <c r="V639" s="23"/>
      <c r="W639" s="23"/>
    </row>
    <row r="640" spans="1:23" x14ac:dyDescent="0.25">
      <c r="A640" s="82"/>
      <c r="B640" s="82"/>
      <c r="C640"/>
      <c r="D640"/>
      <c r="E640" s="23"/>
      <c r="F640"/>
      <c r="G640"/>
      <c r="H640" s="59"/>
      <c r="I640" s="23"/>
      <c r="J640" s="31"/>
      <c r="K640" s="23"/>
      <c r="L640" s="23"/>
      <c r="M640" s="23"/>
      <c r="N640" s="31"/>
      <c r="O640" s="23"/>
      <c r="P640" s="23"/>
      <c r="Q640" s="54"/>
      <c r="R640" s="31"/>
      <c r="S640" s="23"/>
      <c r="T640" s="23"/>
      <c r="U640" s="31"/>
      <c r="V640" s="23"/>
      <c r="W640" s="23"/>
    </row>
    <row r="641" spans="1:23" x14ac:dyDescent="0.25">
      <c r="A641" s="82"/>
      <c r="B641" s="82"/>
      <c r="C641"/>
      <c r="D641"/>
      <c r="E641" s="23"/>
      <c r="F641"/>
      <c r="G641"/>
      <c r="H641" s="59"/>
      <c r="I641" s="23"/>
      <c r="J641" s="31"/>
      <c r="K641" s="23"/>
      <c r="L641" s="23"/>
      <c r="M641" s="23"/>
      <c r="N641" s="31"/>
      <c r="O641" s="23"/>
      <c r="P641" s="23"/>
      <c r="Q641" s="54"/>
      <c r="R641" s="31"/>
      <c r="S641" s="23"/>
      <c r="T641" s="23"/>
      <c r="U641" s="31"/>
      <c r="V641" s="23"/>
      <c r="W641" s="23"/>
    </row>
    <row r="642" spans="1:23" x14ac:dyDescent="0.25">
      <c r="A642" s="82"/>
      <c r="B642" s="82"/>
      <c r="C642"/>
      <c r="D642"/>
      <c r="E642" s="23"/>
      <c r="F642"/>
      <c r="G642"/>
      <c r="H642" s="59"/>
      <c r="I642" s="23"/>
      <c r="J642" s="31"/>
      <c r="K642" s="23"/>
      <c r="L642" s="23"/>
      <c r="M642" s="23"/>
      <c r="N642" s="31"/>
      <c r="O642" s="23"/>
      <c r="P642" s="23"/>
      <c r="Q642" s="54"/>
      <c r="R642" s="31"/>
      <c r="S642" s="23"/>
      <c r="T642" s="23"/>
      <c r="U642" s="31"/>
      <c r="V642" s="23"/>
      <c r="W642" s="23"/>
    </row>
    <row r="643" spans="1:23" x14ac:dyDescent="0.25">
      <c r="A643" s="82"/>
      <c r="B643" s="82"/>
      <c r="C643"/>
      <c r="D643"/>
      <c r="E643" s="23"/>
      <c r="F643"/>
      <c r="G643"/>
      <c r="H643" s="59"/>
      <c r="I643" s="23"/>
      <c r="J643" s="31"/>
      <c r="K643" s="23"/>
      <c r="L643" s="23"/>
      <c r="M643" s="23"/>
      <c r="N643" s="31"/>
      <c r="O643" s="23"/>
      <c r="P643" s="23"/>
      <c r="Q643" s="54"/>
      <c r="R643" s="31"/>
      <c r="S643" s="23"/>
      <c r="T643" s="23"/>
      <c r="U643" s="31"/>
      <c r="V643" s="23"/>
      <c r="W643" s="23"/>
    </row>
    <row r="644" spans="1:23" x14ac:dyDescent="0.25">
      <c r="A644" s="82"/>
      <c r="B644" s="82"/>
      <c r="C644"/>
      <c r="D644"/>
      <c r="E644" s="23"/>
      <c r="F644"/>
      <c r="G644"/>
      <c r="H644" s="59"/>
      <c r="I644" s="23"/>
      <c r="J644" s="31"/>
      <c r="K644" s="23"/>
      <c r="L644" s="23"/>
      <c r="M644" s="23"/>
      <c r="N644" s="31"/>
      <c r="O644" s="23"/>
      <c r="P644" s="23"/>
      <c r="Q644" s="54"/>
      <c r="R644" s="31"/>
      <c r="S644" s="23"/>
      <c r="T644" s="23"/>
      <c r="U644" s="31"/>
      <c r="V644" s="23"/>
      <c r="W644" s="23"/>
    </row>
    <row r="645" spans="1:23" x14ac:dyDescent="0.25">
      <c r="A645" s="82"/>
      <c r="B645" s="82"/>
      <c r="C645"/>
      <c r="D645"/>
      <c r="E645" s="23"/>
      <c r="F645"/>
      <c r="G645"/>
      <c r="H645" s="59"/>
      <c r="I645" s="23"/>
      <c r="J645" s="31"/>
      <c r="K645" s="23"/>
      <c r="L645" s="23"/>
      <c r="M645" s="23"/>
      <c r="N645" s="31"/>
      <c r="O645" s="23"/>
      <c r="P645" s="23"/>
      <c r="Q645" s="54"/>
      <c r="R645" s="31"/>
      <c r="S645" s="23"/>
      <c r="T645" s="23"/>
      <c r="U645" s="31"/>
      <c r="V645" s="23"/>
      <c r="W645" s="23"/>
    </row>
    <row r="646" spans="1:23" x14ac:dyDescent="0.25">
      <c r="A646" s="82"/>
      <c r="B646" s="82"/>
      <c r="C646"/>
      <c r="D646"/>
      <c r="E646" s="23"/>
      <c r="F646"/>
      <c r="G646"/>
      <c r="H646" s="59"/>
      <c r="I646" s="23"/>
      <c r="J646" s="31"/>
      <c r="K646" s="23"/>
      <c r="L646" s="23"/>
      <c r="M646" s="23"/>
      <c r="N646" s="31"/>
      <c r="O646" s="23"/>
      <c r="P646" s="23"/>
      <c r="Q646" s="54"/>
      <c r="R646" s="31"/>
      <c r="S646" s="23"/>
      <c r="T646" s="23"/>
      <c r="U646" s="31"/>
      <c r="V646" s="23"/>
      <c r="W646" s="23"/>
    </row>
    <row r="647" spans="1:23" x14ac:dyDescent="0.25">
      <c r="A647" s="82"/>
      <c r="B647" s="82"/>
      <c r="C647"/>
      <c r="D647"/>
      <c r="E647" s="23"/>
      <c r="F647"/>
      <c r="G647"/>
      <c r="H647" s="59"/>
      <c r="I647" s="23"/>
      <c r="J647" s="31"/>
      <c r="K647" s="23"/>
      <c r="L647" s="23"/>
      <c r="M647" s="23"/>
      <c r="N647" s="31"/>
      <c r="O647" s="23"/>
      <c r="P647" s="23"/>
      <c r="Q647" s="54"/>
      <c r="R647" s="31"/>
      <c r="S647" s="23"/>
      <c r="T647" s="23"/>
      <c r="U647" s="31"/>
      <c r="V647" s="23"/>
      <c r="W647" s="23"/>
    </row>
    <row r="648" spans="1:23" x14ac:dyDescent="0.25">
      <c r="A648" s="82"/>
      <c r="B648" s="82"/>
      <c r="C648"/>
      <c r="D648"/>
      <c r="E648" s="23"/>
      <c r="F648"/>
      <c r="G648"/>
      <c r="H648" s="59"/>
      <c r="I648" s="23"/>
      <c r="J648" s="31"/>
      <c r="K648" s="23"/>
      <c r="L648" s="23"/>
      <c r="M648" s="23"/>
      <c r="N648" s="31"/>
      <c r="O648" s="23"/>
      <c r="P648" s="23"/>
      <c r="Q648" s="54"/>
      <c r="R648" s="31"/>
      <c r="S648" s="23"/>
      <c r="T648" s="23"/>
      <c r="U648" s="31"/>
      <c r="V648" s="23"/>
      <c r="W648" s="23"/>
    </row>
    <row r="649" spans="1:23" x14ac:dyDescent="0.25">
      <c r="A649" s="82"/>
      <c r="B649" s="82"/>
      <c r="C649"/>
      <c r="D649"/>
      <c r="E649" s="23"/>
      <c r="F649"/>
      <c r="G649"/>
      <c r="H649" s="59"/>
      <c r="I649" s="23"/>
      <c r="J649" s="31"/>
      <c r="K649" s="23"/>
      <c r="L649" s="23"/>
      <c r="M649" s="23"/>
      <c r="N649" s="31"/>
      <c r="O649" s="23"/>
      <c r="P649" s="23"/>
      <c r="Q649" s="54"/>
      <c r="R649" s="31"/>
      <c r="S649" s="23"/>
      <c r="T649" s="23"/>
      <c r="U649" s="31"/>
      <c r="V649" s="23"/>
      <c r="W649" s="23"/>
    </row>
    <row r="650" spans="1:23" x14ac:dyDescent="0.25">
      <c r="A650" s="82"/>
      <c r="B650" s="82"/>
      <c r="C650"/>
      <c r="D650"/>
      <c r="E650" s="23"/>
      <c r="F650"/>
      <c r="G650"/>
      <c r="H650" s="59"/>
      <c r="I650" s="23"/>
      <c r="J650" s="31"/>
      <c r="K650" s="23"/>
      <c r="L650" s="23"/>
      <c r="M650" s="23"/>
      <c r="N650" s="31"/>
      <c r="O650" s="23"/>
      <c r="P650" s="23"/>
      <c r="Q650" s="54"/>
      <c r="R650" s="31"/>
      <c r="S650" s="23"/>
      <c r="T650" s="23"/>
      <c r="U650" s="31"/>
      <c r="V650" s="23"/>
      <c r="W650" s="23"/>
    </row>
    <row r="651" spans="1:23" x14ac:dyDescent="0.25">
      <c r="A651" s="82"/>
      <c r="B651" s="82"/>
      <c r="C651"/>
      <c r="D651"/>
      <c r="E651" s="23"/>
      <c r="F651"/>
      <c r="G651"/>
      <c r="H651" s="59"/>
      <c r="I651" s="23"/>
      <c r="J651" s="31"/>
      <c r="K651" s="23"/>
      <c r="L651" s="23"/>
      <c r="M651" s="23"/>
      <c r="N651" s="31"/>
      <c r="O651" s="23"/>
      <c r="P651" s="23"/>
      <c r="Q651" s="54"/>
      <c r="R651" s="31"/>
      <c r="S651" s="23"/>
      <c r="T651" s="23"/>
      <c r="U651" s="31"/>
      <c r="V651" s="23"/>
      <c r="W651" s="23"/>
    </row>
    <row r="652" spans="1:23" x14ac:dyDescent="0.25">
      <c r="A652" s="82"/>
      <c r="B652" s="82"/>
      <c r="C652"/>
      <c r="D652"/>
      <c r="E652" s="23"/>
      <c r="F652"/>
      <c r="G652"/>
      <c r="H652" s="59"/>
      <c r="I652" s="23"/>
      <c r="J652" s="31"/>
      <c r="K652" s="23"/>
      <c r="L652" s="23"/>
      <c r="M652" s="23"/>
      <c r="N652" s="31"/>
      <c r="O652" s="23"/>
      <c r="P652" s="23"/>
      <c r="Q652" s="54"/>
      <c r="R652" s="31"/>
      <c r="S652" s="23"/>
      <c r="T652" s="23"/>
      <c r="U652" s="31"/>
      <c r="V652" s="23"/>
      <c r="W652" s="23"/>
    </row>
    <row r="653" spans="1:23" x14ac:dyDescent="0.25">
      <c r="A653" s="82"/>
      <c r="B653" s="82"/>
      <c r="C653"/>
      <c r="D653"/>
      <c r="E653" s="23"/>
      <c r="F653"/>
      <c r="G653"/>
      <c r="H653" s="59"/>
      <c r="I653" s="23"/>
      <c r="J653" s="31"/>
      <c r="K653" s="23"/>
      <c r="L653" s="23"/>
      <c r="M653" s="23"/>
      <c r="N653" s="31"/>
      <c r="O653" s="23"/>
      <c r="P653" s="23"/>
      <c r="Q653" s="54"/>
      <c r="R653" s="31"/>
      <c r="S653" s="23"/>
      <c r="T653" s="23"/>
      <c r="U653" s="31"/>
      <c r="V653" s="23"/>
      <c r="W653" s="23"/>
    </row>
    <row r="654" spans="1:23" x14ac:dyDescent="0.25">
      <c r="A654" s="82"/>
      <c r="B654" s="82"/>
      <c r="C654"/>
      <c r="D654"/>
      <c r="E654" s="23"/>
      <c r="F654"/>
      <c r="G654"/>
      <c r="H654" s="59"/>
      <c r="I654" s="23"/>
      <c r="J654" s="31"/>
      <c r="K654" s="23"/>
      <c r="L654" s="23"/>
      <c r="M654" s="23"/>
      <c r="N654" s="31"/>
      <c r="O654" s="23"/>
      <c r="P654" s="23"/>
      <c r="Q654" s="54"/>
      <c r="R654" s="31"/>
      <c r="S654" s="23"/>
      <c r="T654" s="23"/>
      <c r="U654" s="31"/>
      <c r="V654" s="23"/>
      <c r="W654" s="23"/>
    </row>
    <row r="655" spans="1:23" x14ac:dyDescent="0.25">
      <c r="A655" s="82"/>
      <c r="B655" s="82"/>
      <c r="C655"/>
      <c r="D655"/>
      <c r="E655" s="23"/>
      <c r="F655"/>
      <c r="G655"/>
      <c r="H655" s="59"/>
      <c r="I655" s="23"/>
      <c r="J655" s="31"/>
      <c r="K655" s="23"/>
      <c r="L655" s="23"/>
      <c r="M655" s="23"/>
      <c r="N655" s="31"/>
      <c r="O655" s="23"/>
      <c r="P655" s="23"/>
      <c r="Q655" s="54"/>
      <c r="R655" s="31"/>
      <c r="S655" s="23"/>
      <c r="T655" s="23"/>
      <c r="U655" s="31"/>
      <c r="V655" s="23"/>
      <c r="W655" s="23"/>
    </row>
    <row r="656" spans="1:23" x14ac:dyDescent="0.25">
      <c r="A656" s="82"/>
      <c r="B656" s="82"/>
      <c r="C656"/>
      <c r="D656"/>
      <c r="E656" s="23"/>
      <c r="F656"/>
      <c r="G656"/>
      <c r="H656" s="59"/>
      <c r="I656" s="23"/>
      <c r="J656" s="31"/>
      <c r="K656" s="23"/>
      <c r="L656" s="23"/>
      <c r="M656" s="23"/>
      <c r="N656" s="31"/>
      <c r="O656" s="23"/>
      <c r="P656" s="23"/>
      <c r="Q656" s="54"/>
      <c r="R656" s="31"/>
      <c r="S656" s="23"/>
      <c r="T656" s="23"/>
      <c r="U656" s="31"/>
      <c r="V656" s="23"/>
      <c r="W656" s="23"/>
    </row>
    <row r="657" spans="1:23" x14ac:dyDescent="0.25">
      <c r="A657" s="82"/>
      <c r="B657" s="82"/>
      <c r="C657"/>
      <c r="D657"/>
      <c r="E657" s="23"/>
      <c r="F657"/>
      <c r="G657"/>
      <c r="H657" s="59"/>
      <c r="I657" s="23"/>
      <c r="J657" s="31"/>
      <c r="K657" s="23"/>
      <c r="L657" s="23"/>
      <c r="M657" s="23"/>
      <c r="N657" s="31"/>
      <c r="O657" s="23"/>
      <c r="P657" s="23"/>
      <c r="Q657" s="54"/>
      <c r="R657" s="31"/>
      <c r="S657" s="23"/>
      <c r="T657" s="23"/>
      <c r="U657" s="31"/>
      <c r="V657" s="23"/>
      <c r="W657" s="23"/>
    </row>
    <row r="658" spans="1:23" x14ac:dyDescent="0.25">
      <c r="A658" s="82"/>
      <c r="B658" s="82"/>
      <c r="C658"/>
      <c r="D658"/>
      <c r="E658" s="23"/>
      <c r="F658"/>
      <c r="G658"/>
      <c r="H658" s="59"/>
      <c r="I658" s="23"/>
      <c r="J658" s="31"/>
      <c r="K658" s="23"/>
      <c r="L658" s="23"/>
      <c r="M658" s="23"/>
      <c r="N658" s="31"/>
      <c r="O658" s="23"/>
      <c r="P658" s="23"/>
      <c r="Q658" s="54"/>
      <c r="R658" s="31"/>
      <c r="S658" s="23"/>
      <c r="T658" s="23"/>
      <c r="U658" s="31"/>
      <c r="V658" s="23"/>
      <c r="W658" s="23"/>
    </row>
    <row r="659" spans="1:23" x14ac:dyDescent="0.25">
      <c r="A659" s="82"/>
      <c r="B659" s="82"/>
      <c r="C659"/>
      <c r="D659"/>
      <c r="E659" s="23"/>
      <c r="F659"/>
      <c r="G659"/>
      <c r="H659" s="59"/>
      <c r="I659" s="23"/>
      <c r="J659" s="31"/>
      <c r="K659" s="23"/>
      <c r="L659" s="23"/>
      <c r="M659" s="23"/>
      <c r="N659" s="31"/>
      <c r="O659" s="23"/>
      <c r="P659" s="23"/>
      <c r="Q659" s="54"/>
      <c r="R659" s="31"/>
      <c r="S659" s="23"/>
      <c r="T659" s="23"/>
      <c r="U659" s="31"/>
      <c r="V659" s="23"/>
      <c r="W659" s="23"/>
    </row>
    <row r="660" spans="1:23" x14ac:dyDescent="0.25">
      <c r="A660" s="82"/>
      <c r="B660" s="82"/>
      <c r="C660"/>
      <c r="D660"/>
      <c r="E660" s="23"/>
      <c r="F660"/>
      <c r="G660"/>
      <c r="H660" s="59"/>
      <c r="I660" s="23"/>
      <c r="J660" s="31"/>
      <c r="K660" s="23"/>
      <c r="L660" s="23"/>
      <c r="M660" s="23"/>
      <c r="N660" s="31"/>
      <c r="O660" s="23"/>
      <c r="P660" s="23"/>
      <c r="Q660" s="54"/>
      <c r="R660" s="31"/>
      <c r="S660" s="23"/>
      <c r="T660" s="23"/>
      <c r="U660" s="31"/>
      <c r="V660" s="23"/>
      <c r="W660" s="23"/>
    </row>
    <row r="661" spans="1:23" x14ac:dyDescent="0.25">
      <c r="A661" s="82"/>
      <c r="B661" s="82"/>
      <c r="C661"/>
      <c r="D661"/>
      <c r="E661" s="23"/>
      <c r="F661"/>
      <c r="G661"/>
      <c r="H661" s="59"/>
      <c r="I661" s="23"/>
      <c r="J661" s="31"/>
      <c r="K661" s="23"/>
      <c r="L661" s="23"/>
      <c r="M661" s="23"/>
      <c r="N661" s="31"/>
      <c r="O661" s="23"/>
      <c r="P661" s="23"/>
      <c r="Q661" s="54"/>
      <c r="R661" s="31"/>
      <c r="S661" s="23"/>
      <c r="T661" s="23"/>
      <c r="U661" s="31"/>
      <c r="V661" s="23"/>
      <c r="W661" s="23"/>
    </row>
    <row r="662" spans="1:23" x14ac:dyDescent="0.25">
      <c r="A662" s="82"/>
      <c r="B662" s="82"/>
      <c r="C662"/>
      <c r="D662"/>
      <c r="E662" s="23"/>
      <c r="F662"/>
      <c r="G662"/>
      <c r="H662" s="59"/>
      <c r="I662" s="23"/>
      <c r="J662" s="31"/>
      <c r="K662" s="23"/>
      <c r="L662" s="23"/>
      <c r="M662" s="23"/>
      <c r="N662" s="31"/>
      <c r="O662" s="23"/>
      <c r="P662" s="23"/>
      <c r="Q662" s="54"/>
      <c r="R662" s="31"/>
      <c r="S662" s="23"/>
      <c r="T662" s="23"/>
      <c r="U662" s="31"/>
      <c r="V662" s="23"/>
      <c r="W662" s="23"/>
    </row>
    <row r="663" spans="1:23" x14ac:dyDescent="0.25">
      <c r="A663" s="82"/>
      <c r="B663" s="82"/>
      <c r="C663"/>
      <c r="D663"/>
      <c r="E663" s="23"/>
      <c r="F663"/>
      <c r="G663"/>
      <c r="H663" s="59"/>
      <c r="I663" s="23"/>
      <c r="J663" s="31"/>
      <c r="K663" s="23"/>
      <c r="L663" s="23"/>
      <c r="M663" s="23"/>
      <c r="N663" s="31"/>
      <c r="O663" s="23"/>
      <c r="P663" s="23"/>
      <c r="Q663" s="54"/>
      <c r="R663" s="31"/>
      <c r="S663" s="23"/>
      <c r="T663" s="23"/>
      <c r="U663" s="31"/>
      <c r="V663" s="23"/>
      <c r="W663" s="23"/>
    </row>
    <row r="664" spans="1:23" x14ac:dyDescent="0.25">
      <c r="A664" s="82"/>
      <c r="B664" s="82"/>
      <c r="C664"/>
      <c r="D664"/>
      <c r="E664" s="23"/>
      <c r="F664"/>
      <c r="G664"/>
      <c r="H664" s="59"/>
      <c r="I664" s="23"/>
      <c r="J664" s="31"/>
      <c r="K664" s="23"/>
      <c r="L664" s="23"/>
      <c r="M664" s="23"/>
      <c r="N664" s="31"/>
      <c r="O664" s="23"/>
      <c r="P664" s="23"/>
      <c r="Q664" s="54"/>
      <c r="R664" s="31"/>
      <c r="S664" s="23"/>
      <c r="T664" s="23"/>
      <c r="U664" s="31"/>
      <c r="V664" s="23"/>
      <c r="W664" s="23"/>
    </row>
    <row r="665" spans="1:23" x14ac:dyDescent="0.25">
      <c r="A665" s="82"/>
      <c r="B665" s="82"/>
      <c r="C665"/>
      <c r="D665"/>
      <c r="E665" s="23"/>
      <c r="F665"/>
      <c r="G665"/>
      <c r="H665" s="59"/>
      <c r="I665" s="23"/>
      <c r="J665" s="31"/>
      <c r="K665" s="23"/>
      <c r="L665" s="23"/>
      <c r="M665" s="23"/>
      <c r="N665" s="31"/>
      <c r="O665" s="23"/>
      <c r="P665" s="23"/>
      <c r="Q665" s="54"/>
      <c r="R665" s="31"/>
      <c r="S665" s="23"/>
      <c r="T665" s="23"/>
      <c r="U665" s="31"/>
      <c r="V665" s="23"/>
      <c r="W665" s="23"/>
    </row>
    <row r="666" spans="1:23" x14ac:dyDescent="0.25">
      <c r="A666" s="82"/>
      <c r="B666" s="82"/>
      <c r="C666"/>
      <c r="D666"/>
      <c r="E666" s="23"/>
      <c r="F666"/>
      <c r="G666"/>
      <c r="H666" s="59"/>
      <c r="I666" s="23"/>
      <c r="J666" s="31"/>
      <c r="K666" s="23"/>
      <c r="L666" s="23"/>
      <c r="M666" s="23"/>
      <c r="N666" s="31"/>
      <c r="O666" s="23"/>
      <c r="P666" s="23"/>
      <c r="Q666" s="54"/>
      <c r="R666" s="31"/>
      <c r="S666" s="23"/>
      <c r="T666" s="23"/>
      <c r="U666" s="31"/>
      <c r="V666" s="23"/>
      <c r="W666" s="23"/>
    </row>
    <row r="667" spans="1:23" x14ac:dyDescent="0.25">
      <c r="A667" s="82"/>
      <c r="B667" s="82"/>
      <c r="C667"/>
      <c r="D667"/>
      <c r="E667" s="23"/>
      <c r="F667"/>
      <c r="G667"/>
      <c r="H667" s="59"/>
      <c r="I667" s="23"/>
      <c r="J667" s="31"/>
      <c r="K667" s="23"/>
      <c r="L667" s="23"/>
      <c r="M667" s="23"/>
      <c r="N667" s="31"/>
      <c r="O667" s="23"/>
      <c r="P667" s="23"/>
      <c r="Q667" s="54"/>
      <c r="R667" s="31"/>
      <c r="S667" s="23"/>
      <c r="T667" s="23"/>
      <c r="U667" s="31"/>
      <c r="V667" s="23"/>
      <c r="W667" s="23"/>
    </row>
    <row r="668" spans="1:23" x14ac:dyDescent="0.25">
      <c r="A668" s="82"/>
      <c r="B668" s="82"/>
      <c r="C668"/>
      <c r="D668"/>
      <c r="E668" s="23"/>
      <c r="F668"/>
      <c r="G668"/>
      <c r="H668" s="59"/>
      <c r="I668" s="23"/>
      <c r="J668" s="31"/>
      <c r="K668" s="23"/>
      <c r="L668" s="23"/>
      <c r="M668" s="23"/>
      <c r="N668" s="31"/>
      <c r="O668" s="23"/>
      <c r="P668" s="23"/>
      <c r="Q668" s="54"/>
      <c r="R668" s="31"/>
      <c r="S668" s="23"/>
      <c r="T668" s="23"/>
      <c r="U668" s="31"/>
      <c r="V668" s="23"/>
      <c r="W668" s="23"/>
    </row>
    <row r="669" spans="1:23" x14ac:dyDescent="0.25">
      <c r="A669" s="82"/>
      <c r="B669" s="82"/>
      <c r="C669"/>
      <c r="D669"/>
      <c r="E669" s="23"/>
      <c r="F669"/>
      <c r="G669"/>
      <c r="H669" s="59"/>
      <c r="I669" s="23"/>
      <c r="J669" s="31"/>
      <c r="K669" s="23"/>
      <c r="L669" s="23"/>
      <c r="M669" s="23"/>
      <c r="N669" s="31"/>
      <c r="O669" s="23"/>
      <c r="P669" s="23"/>
      <c r="Q669" s="54"/>
      <c r="R669" s="31"/>
      <c r="S669" s="23"/>
      <c r="T669" s="23"/>
      <c r="U669" s="31"/>
      <c r="V669" s="23"/>
      <c r="W669" s="23"/>
    </row>
    <row r="670" spans="1:23" x14ac:dyDescent="0.25">
      <c r="A670" s="82"/>
      <c r="B670" s="82"/>
      <c r="C670"/>
      <c r="D670"/>
      <c r="E670" s="23"/>
      <c r="F670"/>
      <c r="G670"/>
      <c r="H670" s="59"/>
      <c r="I670" s="23"/>
      <c r="J670" s="31"/>
      <c r="K670" s="23"/>
      <c r="L670" s="23"/>
      <c r="M670" s="23"/>
      <c r="N670" s="31"/>
      <c r="O670" s="23"/>
      <c r="P670" s="23"/>
      <c r="Q670" s="54"/>
      <c r="R670" s="31"/>
      <c r="S670" s="23"/>
      <c r="T670" s="23"/>
      <c r="U670" s="31"/>
      <c r="V670" s="23"/>
      <c r="W670" s="23"/>
    </row>
    <row r="671" spans="1:23" x14ac:dyDescent="0.25">
      <c r="A671" s="82"/>
      <c r="B671" s="82"/>
      <c r="C671"/>
      <c r="D671"/>
      <c r="E671" s="23"/>
      <c r="F671"/>
      <c r="G671"/>
      <c r="H671" s="59"/>
      <c r="I671" s="23"/>
      <c r="J671" s="31"/>
      <c r="K671" s="23"/>
      <c r="L671" s="23"/>
      <c r="M671" s="23"/>
      <c r="N671" s="31"/>
      <c r="O671" s="23"/>
      <c r="P671" s="23"/>
      <c r="Q671" s="54"/>
      <c r="R671" s="31"/>
      <c r="S671" s="23"/>
      <c r="T671" s="23"/>
      <c r="U671" s="31"/>
      <c r="V671" s="23"/>
      <c r="W671" s="23"/>
    </row>
    <row r="672" spans="1:23" x14ac:dyDescent="0.25">
      <c r="A672" s="82"/>
      <c r="B672" s="82"/>
      <c r="C672"/>
      <c r="D672"/>
      <c r="E672" s="23"/>
      <c r="F672"/>
      <c r="G672"/>
      <c r="H672" s="59"/>
      <c r="I672" s="23"/>
      <c r="J672" s="31"/>
      <c r="K672" s="23"/>
      <c r="L672" s="23"/>
      <c r="M672" s="23"/>
      <c r="N672" s="31"/>
      <c r="O672" s="23"/>
      <c r="P672" s="23"/>
      <c r="Q672" s="54"/>
      <c r="R672" s="31"/>
      <c r="S672" s="23"/>
      <c r="T672" s="23"/>
      <c r="U672" s="31"/>
      <c r="V672" s="23"/>
      <c r="W672" s="23"/>
    </row>
    <row r="673" spans="1:23" x14ac:dyDescent="0.25">
      <c r="A673" s="82"/>
      <c r="B673" s="82"/>
      <c r="C673"/>
      <c r="D673"/>
      <c r="E673" s="23"/>
      <c r="F673"/>
      <c r="G673"/>
      <c r="H673" s="59"/>
      <c r="I673" s="23"/>
      <c r="J673" s="31"/>
      <c r="K673" s="23"/>
      <c r="L673" s="23"/>
      <c r="M673" s="23"/>
      <c r="N673" s="31"/>
      <c r="O673" s="23"/>
      <c r="P673" s="23"/>
      <c r="Q673" s="54"/>
      <c r="R673" s="31"/>
      <c r="S673" s="23"/>
      <c r="T673" s="23"/>
      <c r="U673" s="31"/>
      <c r="V673" s="23"/>
      <c r="W673" s="23"/>
    </row>
    <row r="674" spans="1:23" x14ac:dyDescent="0.25">
      <c r="A674" s="82"/>
      <c r="B674" s="82"/>
      <c r="C674"/>
      <c r="D674"/>
      <c r="E674" s="23"/>
      <c r="F674"/>
      <c r="G674"/>
      <c r="H674" s="59"/>
      <c r="I674" s="23"/>
      <c r="J674" s="31"/>
      <c r="K674" s="23"/>
      <c r="L674" s="23"/>
      <c r="M674" s="23"/>
      <c r="N674" s="31"/>
      <c r="O674" s="23"/>
      <c r="P674" s="23"/>
      <c r="Q674" s="54"/>
      <c r="R674" s="31"/>
      <c r="S674" s="23"/>
      <c r="T674" s="23"/>
      <c r="U674" s="31"/>
      <c r="V674" s="23"/>
      <c r="W674" s="23"/>
    </row>
    <row r="675" spans="1:23" x14ac:dyDescent="0.25">
      <c r="A675" s="82"/>
      <c r="B675" s="82"/>
      <c r="C675"/>
      <c r="D675"/>
      <c r="E675" s="23"/>
      <c r="F675"/>
      <c r="G675"/>
      <c r="H675" s="59"/>
      <c r="I675" s="23"/>
      <c r="J675" s="31"/>
      <c r="K675" s="23"/>
      <c r="L675" s="23"/>
      <c r="M675" s="23"/>
      <c r="N675" s="31"/>
      <c r="O675" s="23"/>
      <c r="P675" s="23"/>
      <c r="Q675" s="54"/>
      <c r="R675" s="31"/>
      <c r="S675" s="23"/>
      <c r="T675" s="23"/>
      <c r="U675" s="31"/>
      <c r="V675" s="23"/>
      <c r="W675" s="23"/>
    </row>
    <row r="676" spans="1:23" x14ac:dyDescent="0.25">
      <c r="A676" s="82"/>
      <c r="B676" s="82"/>
      <c r="C676"/>
      <c r="D676"/>
      <c r="E676" s="23"/>
      <c r="F676"/>
      <c r="G676"/>
      <c r="H676" s="59"/>
      <c r="I676" s="23"/>
      <c r="J676" s="31"/>
      <c r="K676" s="23"/>
      <c r="L676" s="23"/>
      <c r="M676" s="23"/>
      <c r="N676" s="31"/>
      <c r="O676" s="23"/>
      <c r="P676" s="23"/>
      <c r="Q676" s="54"/>
      <c r="R676" s="31"/>
      <c r="S676" s="23"/>
      <c r="T676" s="23"/>
      <c r="U676" s="31"/>
      <c r="V676" s="23"/>
      <c r="W676" s="23"/>
    </row>
    <row r="677" spans="1:23" x14ac:dyDescent="0.25">
      <c r="A677" s="82"/>
      <c r="B677" s="82"/>
      <c r="C677"/>
      <c r="D677"/>
      <c r="E677" s="23"/>
      <c r="F677"/>
      <c r="G677"/>
      <c r="H677" s="59"/>
      <c r="I677" s="23"/>
      <c r="J677" s="31"/>
      <c r="K677" s="23"/>
      <c r="L677" s="23"/>
      <c r="M677" s="23"/>
      <c r="N677" s="31"/>
      <c r="O677" s="23"/>
      <c r="P677" s="23"/>
      <c r="Q677" s="54"/>
      <c r="R677" s="31"/>
      <c r="S677" s="23"/>
      <c r="T677" s="23"/>
      <c r="U677" s="31"/>
      <c r="V677" s="23"/>
      <c r="W677" s="23"/>
    </row>
    <row r="678" spans="1:23" x14ac:dyDescent="0.25">
      <c r="A678" s="82"/>
      <c r="B678" s="82"/>
      <c r="C678"/>
      <c r="D678"/>
      <c r="E678" s="23"/>
      <c r="F678"/>
      <c r="G678"/>
      <c r="H678" s="59"/>
      <c r="I678" s="23"/>
      <c r="J678" s="31"/>
      <c r="K678" s="23"/>
      <c r="L678" s="23"/>
      <c r="M678" s="23"/>
      <c r="N678" s="31"/>
      <c r="O678" s="23"/>
      <c r="P678" s="23"/>
      <c r="Q678" s="54"/>
      <c r="R678" s="31"/>
      <c r="S678" s="23"/>
      <c r="T678" s="23"/>
      <c r="U678" s="31"/>
      <c r="V678" s="23"/>
      <c r="W678" s="23"/>
    </row>
    <row r="679" spans="1:23" x14ac:dyDescent="0.25">
      <c r="A679" s="82"/>
      <c r="B679" s="82"/>
      <c r="C679"/>
      <c r="D679"/>
      <c r="E679" s="23"/>
      <c r="F679"/>
      <c r="G679"/>
      <c r="H679" s="59"/>
      <c r="I679" s="23"/>
      <c r="J679" s="31"/>
      <c r="K679" s="23"/>
      <c r="L679" s="23"/>
      <c r="M679" s="23"/>
      <c r="N679" s="31"/>
      <c r="O679" s="23"/>
      <c r="P679" s="23"/>
      <c r="Q679" s="54"/>
      <c r="R679" s="31"/>
      <c r="S679" s="23"/>
      <c r="T679" s="23"/>
      <c r="U679" s="31"/>
      <c r="V679" s="23"/>
      <c r="W679" s="23"/>
    </row>
    <row r="680" spans="1:23" x14ac:dyDescent="0.25">
      <c r="A680" s="82"/>
      <c r="B680" s="82"/>
      <c r="C680"/>
      <c r="D680"/>
      <c r="E680" s="23"/>
      <c r="F680"/>
      <c r="G680"/>
      <c r="H680" s="59"/>
      <c r="I680" s="23"/>
      <c r="J680" s="31"/>
      <c r="K680" s="23"/>
      <c r="L680" s="23"/>
      <c r="M680" s="23"/>
      <c r="N680" s="31"/>
      <c r="O680" s="23"/>
      <c r="P680" s="23"/>
      <c r="Q680" s="54"/>
      <c r="R680" s="31"/>
      <c r="S680" s="23"/>
      <c r="T680" s="23"/>
      <c r="U680" s="31"/>
      <c r="V680" s="23"/>
      <c r="W680" s="23"/>
    </row>
    <row r="681" spans="1:23" x14ac:dyDescent="0.25">
      <c r="A681" s="82"/>
      <c r="B681" s="82"/>
      <c r="C681"/>
      <c r="D681"/>
      <c r="E681" s="23"/>
      <c r="F681"/>
      <c r="G681"/>
      <c r="H681" s="59"/>
      <c r="I681" s="23"/>
      <c r="J681" s="31"/>
      <c r="K681" s="23"/>
      <c r="L681" s="23"/>
      <c r="M681" s="23"/>
      <c r="N681" s="31"/>
      <c r="O681" s="23"/>
      <c r="P681" s="23"/>
      <c r="Q681" s="54"/>
      <c r="R681" s="31"/>
      <c r="S681" s="23"/>
      <c r="T681" s="23"/>
      <c r="U681" s="31"/>
      <c r="V681" s="23"/>
      <c r="W681" s="23"/>
    </row>
    <row r="682" spans="1:23" x14ac:dyDescent="0.25">
      <c r="A682" s="82"/>
      <c r="B682" s="82"/>
      <c r="C682"/>
      <c r="D682"/>
      <c r="E682" s="23"/>
      <c r="F682"/>
      <c r="G682"/>
      <c r="H682" s="59"/>
      <c r="I682" s="23"/>
      <c r="J682" s="31"/>
      <c r="K682" s="23"/>
      <c r="L682" s="23"/>
      <c r="M682" s="23"/>
      <c r="N682" s="31"/>
      <c r="O682" s="23"/>
      <c r="P682" s="23"/>
      <c r="Q682" s="54"/>
      <c r="R682" s="31"/>
      <c r="S682" s="23"/>
      <c r="T682" s="23"/>
      <c r="U682" s="31"/>
      <c r="V682" s="23"/>
      <c r="W682" s="23"/>
    </row>
    <row r="683" spans="1:23" x14ac:dyDescent="0.25">
      <c r="A683" s="82"/>
      <c r="B683" s="82"/>
      <c r="C683"/>
      <c r="D683"/>
      <c r="E683" s="23"/>
      <c r="F683"/>
      <c r="G683"/>
      <c r="H683" s="59"/>
      <c r="I683" s="23"/>
      <c r="J683" s="31"/>
      <c r="K683" s="23"/>
      <c r="L683" s="23"/>
      <c r="M683" s="23"/>
      <c r="N683" s="31"/>
      <c r="O683" s="23"/>
      <c r="P683" s="23"/>
      <c r="Q683" s="54"/>
      <c r="R683" s="31"/>
      <c r="S683" s="23"/>
      <c r="T683" s="23"/>
      <c r="U683" s="31"/>
      <c r="V683" s="23"/>
      <c r="W683" s="23"/>
    </row>
    <row r="684" spans="1:23" x14ac:dyDescent="0.25">
      <c r="A684" s="82"/>
      <c r="B684" s="82"/>
      <c r="C684"/>
      <c r="D684"/>
      <c r="E684" s="23"/>
      <c r="F684"/>
      <c r="G684"/>
      <c r="H684" s="59"/>
      <c r="I684" s="23"/>
      <c r="J684" s="31"/>
      <c r="K684" s="23"/>
      <c r="L684" s="23"/>
      <c r="M684" s="23"/>
      <c r="N684" s="31"/>
      <c r="O684" s="23"/>
      <c r="P684" s="23"/>
      <c r="Q684" s="54"/>
      <c r="R684" s="31"/>
      <c r="S684" s="23"/>
      <c r="T684" s="23"/>
      <c r="U684" s="31"/>
      <c r="V684" s="23"/>
      <c r="W684" s="23"/>
    </row>
    <row r="685" spans="1:23" x14ac:dyDescent="0.25">
      <c r="A685" s="82"/>
      <c r="B685" s="82"/>
      <c r="C685"/>
      <c r="D685"/>
      <c r="E685" s="23"/>
      <c r="F685"/>
      <c r="G685"/>
      <c r="H685" s="59"/>
      <c r="I685" s="23"/>
      <c r="J685" s="31"/>
      <c r="K685" s="23"/>
      <c r="L685" s="23"/>
      <c r="M685" s="23"/>
      <c r="N685" s="31"/>
      <c r="O685" s="23"/>
      <c r="P685" s="23"/>
      <c r="Q685" s="54"/>
      <c r="R685" s="31"/>
      <c r="S685" s="23"/>
      <c r="T685" s="23"/>
      <c r="U685" s="31"/>
      <c r="V685" s="23"/>
      <c r="W685" s="23"/>
    </row>
    <row r="686" spans="1:23" x14ac:dyDescent="0.25">
      <c r="A686" s="82"/>
      <c r="B686" s="82"/>
      <c r="C686"/>
      <c r="D686"/>
      <c r="E686" s="23"/>
      <c r="F686"/>
      <c r="G686"/>
      <c r="H686" s="59"/>
      <c r="I686" s="23"/>
      <c r="J686" s="31"/>
      <c r="K686" s="23"/>
      <c r="L686" s="23"/>
      <c r="M686" s="23"/>
      <c r="N686" s="31"/>
      <c r="O686" s="23"/>
      <c r="P686" s="23"/>
      <c r="Q686" s="54"/>
      <c r="R686" s="31"/>
      <c r="S686" s="23"/>
      <c r="T686" s="23"/>
      <c r="U686" s="31"/>
      <c r="V686" s="23"/>
      <c r="W686" s="23"/>
    </row>
    <row r="687" spans="1:23" x14ac:dyDescent="0.25">
      <c r="A687" s="82"/>
      <c r="B687" s="82"/>
      <c r="C687"/>
      <c r="D687"/>
      <c r="E687" s="23"/>
      <c r="F687"/>
      <c r="G687"/>
      <c r="H687" s="59"/>
      <c r="I687" s="23"/>
      <c r="J687" s="31"/>
      <c r="K687" s="23"/>
      <c r="L687" s="23"/>
      <c r="M687" s="23"/>
      <c r="N687" s="31"/>
      <c r="O687" s="23"/>
      <c r="P687" s="23"/>
      <c r="Q687" s="54"/>
      <c r="R687" s="31"/>
      <c r="S687" s="23"/>
      <c r="T687" s="23"/>
      <c r="U687" s="31"/>
      <c r="V687" s="23"/>
      <c r="W687" s="23"/>
    </row>
    <row r="688" spans="1:23" x14ac:dyDescent="0.25">
      <c r="A688" s="82"/>
      <c r="B688" s="82"/>
      <c r="C688"/>
      <c r="D688"/>
      <c r="E688" s="23"/>
      <c r="F688"/>
      <c r="G688"/>
      <c r="H688" s="59"/>
      <c r="I688" s="23"/>
      <c r="J688" s="31"/>
      <c r="K688" s="23"/>
      <c r="L688" s="23"/>
      <c r="M688" s="23"/>
      <c r="N688" s="31"/>
      <c r="O688" s="23"/>
      <c r="P688" s="23"/>
      <c r="Q688" s="54"/>
      <c r="R688" s="31"/>
      <c r="S688" s="23"/>
      <c r="T688" s="23"/>
      <c r="U688" s="31"/>
      <c r="V688" s="23"/>
      <c r="W688" s="23"/>
    </row>
    <row r="689" spans="1:23" x14ac:dyDescent="0.25">
      <c r="A689" s="82"/>
      <c r="B689" s="82"/>
      <c r="C689"/>
      <c r="D689"/>
      <c r="E689" s="23"/>
      <c r="F689"/>
      <c r="G689"/>
      <c r="H689" s="59"/>
      <c r="I689" s="23"/>
      <c r="J689" s="31"/>
      <c r="K689" s="23"/>
      <c r="L689" s="23"/>
      <c r="M689" s="23"/>
      <c r="N689" s="31"/>
      <c r="O689" s="23"/>
      <c r="P689" s="23"/>
      <c r="Q689" s="54"/>
      <c r="R689" s="31"/>
      <c r="S689" s="23"/>
      <c r="T689" s="23"/>
      <c r="U689" s="31"/>
      <c r="V689" s="23"/>
      <c r="W689" s="23"/>
    </row>
    <row r="690" spans="1:23" x14ac:dyDescent="0.25">
      <c r="A690" s="82"/>
      <c r="B690" s="82"/>
      <c r="C690"/>
      <c r="D690"/>
      <c r="E690" s="23"/>
      <c r="F690"/>
      <c r="G690"/>
      <c r="H690" s="59"/>
      <c r="I690" s="23"/>
      <c r="J690" s="31"/>
      <c r="K690" s="23"/>
      <c r="L690" s="23"/>
      <c r="M690" s="23"/>
      <c r="N690" s="31"/>
      <c r="O690" s="23"/>
      <c r="P690" s="23"/>
      <c r="Q690" s="54"/>
      <c r="R690" s="31"/>
      <c r="S690" s="23"/>
      <c r="T690" s="23"/>
      <c r="U690" s="31"/>
      <c r="V690" s="23"/>
      <c r="W690" s="23"/>
    </row>
    <row r="691" spans="1:23" x14ac:dyDescent="0.25">
      <c r="A691" s="82"/>
      <c r="B691" s="82"/>
      <c r="C691"/>
      <c r="D691"/>
      <c r="E691" s="23"/>
      <c r="F691"/>
      <c r="G691"/>
      <c r="H691" s="59"/>
      <c r="I691" s="23"/>
      <c r="J691" s="31"/>
      <c r="K691" s="23"/>
      <c r="L691" s="23"/>
      <c r="M691" s="23"/>
      <c r="N691" s="31"/>
      <c r="O691" s="23"/>
      <c r="P691" s="23"/>
      <c r="Q691" s="54"/>
      <c r="R691" s="31"/>
      <c r="S691" s="23"/>
      <c r="T691" s="23"/>
      <c r="U691" s="31"/>
      <c r="V691" s="23"/>
      <c r="W691" s="23"/>
    </row>
    <row r="692" spans="1:23" x14ac:dyDescent="0.25">
      <c r="A692" s="82"/>
      <c r="B692" s="82"/>
      <c r="C692"/>
      <c r="D692"/>
      <c r="E692" s="23"/>
      <c r="F692"/>
      <c r="G692"/>
      <c r="H692" s="59"/>
      <c r="I692" s="23"/>
      <c r="J692" s="31"/>
      <c r="K692" s="23"/>
      <c r="L692" s="23"/>
      <c r="M692" s="23"/>
      <c r="N692" s="31"/>
      <c r="O692" s="23"/>
      <c r="P692" s="23"/>
      <c r="Q692" s="54"/>
      <c r="R692" s="31"/>
      <c r="S692" s="23"/>
      <c r="T692" s="23"/>
      <c r="U692" s="31"/>
      <c r="V692" s="23"/>
      <c r="W692" s="23"/>
    </row>
    <row r="693" spans="1:23" x14ac:dyDescent="0.25">
      <c r="A693" s="82"/>
      <c r="B693" s="82"/>
      <c r="C693"/>
      <c r="D693"/>
      <c r="E693" s="23"/>
      <c r="F693"/>
      <c r="G693"/>
      <c r="H693" s="59"/>
      <c r="I693" s="23"/>
      <c r="J693" s="31"/>
      <c r="K693" s="23"/>
      <c r="L693" s="23"/>
      <c r="M693" s="23"/>
      <c r="N693" s="31"/>
      <c r="O693" s="23"/>
      <c r="P693" s="23"/>
      <c r="Q693" s="54"/>
      <c r="R693" s="31"/>
      <c r="S693" s="23"/>
      <c r="T693" s="23"/>
      <c r="U693" s="31"/>
      <c r="V693" s="23"/>
      <c r="W693" s="23"/>
    </row>
    <row r="694" spans="1:23" x14ac:dyDescent="0.25">
      <c r="A694" s="82"/>
      <c r="B694" s="82"/>
      <c r="C694"/>
      <c r="D694"/>
      <c r="E694" s="23"/>
      <c r="F694"/>
      <c r="G694"/>
      <c r="H694" s="59"/>
      <c r="I694" s="23"/>
      <c r="J694" s="31"/>
      <c r="K694" s="23"/>
      <c r="L694" s="23"/>
      <c r="M694" s="23"/>
      <c r="N694" s="31"/>
      <c r="O694" s="23"/>
      <c r="P694" s="23"/>
      <c r="Q694" s="54"/>
      <c r="R694" s="31"/>
      <c r="S694" s="23"/>
      <c r="T694" s="23"/>
      <c r="U694" s="31"/>
      <c r="V694" s="23"/>
      <c r="W694" s="23"/>
    </row>
    <row r="695" spans="1:23" x14ac:dyDescent="0.25">
      <c r="A695" s="82"/>
      <c r="B695" s="82"/>
      <c r="C695"/>
      <c r="D695"/>
      <c r="E695" s="23"/>
      <c r="F695"/>
      <c r="G695"/>
      <c r="H695" s="59"/>
      <c r="I695" s="23"/>
      <c r="J695" s="31"/>
      <c r="K695" s="23"/>
      <c r="L695" s="23"/>
      <c r="M695" s="23"/>
      <c r="N695" s="31"/>
      <c r="O695" s="23"/>
      <c r="P695" s="23"/>
      <c r="Q695" s="54"/>
      <c r="R695" s="31"/>
      <c r="S695" s="23"/>
      <c r="T695" s="23"/>
      <c r="U695" s="31"/>
      <c r="V695" s="23"/>
      <c r="W695" s="23"/>
    </row>
    <row r="696" spans="1:23" x14ac:dyDescent="0.25">
      <c r="A696" s="82"/>
      <c r="B696" s="82"/>
      <c r="C696"/>
      <c r="D696"/>
      <c r="E696" s="23"/>
      <c r="F696"/>
      <c r="G696"/>
      <c r="H696" s="59"/>
      <c r="I696" s="23"/>
      <c r="J696" s="31"/>
      <c r="K696" s="23"/>
      <c r="L696" s="23"/>
      <c r="M696" s="23"/>
      <c r="N696" s="31"/>
      <c r="O696" s="23"/>
      <c r="P696" s="23"/>
      <c r="Q696" s="54"/>
      <c r="R696" s="31"/>
      <c r="S696" s="23"/>
      <c r="T696" s="23"/>
      <c r="U696" s="31"/>
      <c r="V696" s="23"/>
      <c r="W696" s="23"/>
    </row>
    <row r="697" spans="1:23" x14ac:dyDescent="0.25">
      <c r="A697" s="82"/>
      <c r="B697" s="82"/>
      <c r="C697"/>
      <c r="D697"/>
      <c r="E697" s="23"/>
      <c r="F697"/>
      <c r="G697"/>
      <c r="H697" s="59"/>
      <c r="I697" s="23"/>
      <c r="J697" s="31"/>
      <c r="K697" s="23"/>
      <c r="L697" s="23"/>
      <c r="M697" s="23"/>
      <c r="N697" s="31"/>
      <c r="O697" s="23"/>
      <c r="P697" s="23"/>
      <c r="Q697" s="54"/>
      <c r="R697" s="31"/>
      <c r="S697" s="23"/>
      <c r="T697" s="23"/>
      <c r="U697" s="31"/>
      <c r="V697" s="23"/>
      <c r="W697" s="23"/>
    </row>
    <row r="698" spans="1:23" x14ac:dyDescent="0.25">
      <c r="A698" s="82"/>
      <c r="B698" s="82"/>
      <c r="C698"/>
      <c r="D698"/>
      <c r="E698" s="23"/>
      <c r="F698"/>
      <c r="G698"/>
      <c r="H698" s="59"/>
      <c r="I698" s="23"/>
      <c r="J698" s="31"/>
      <c r="K698" s="23"/>
      <c r="L698" s="23"/>
      <c r="M698" s="23"/>
      <c r="N698" s="31"/>
      <c r="O698" s="23"/>
      <c r="P698" s="23"/>
      <c r="Q698" s="54"/>
      <c r="R698" s="31"/>
      <c r="S698" s="23"/>
      <c r="T698" s="23"/>
      <c r="U698" s="31"/>
      <c r="V698" s="23"/>
      <c r="W698" s="23"/>
    </row>
    <row r="699" spans="1:23" x14ac:dyDescent="0.25">
      <c r="A699" s="82"/>
      <c r="B699" s="82"/>
      <c r="C699"/>
      <c r="D699"/>
      <c r="E699" s="23"/>
      <c r="F699"/>
      <c r="G699"/>
      <c r="H699" s="59"/>
      <c r="I699" s="23"/>
      <c r="J699" s="31"/>
      <c r="K699" s="23"/>
      <c r="L699" s="23"/>
      <c r="M699" s="23"/>
      <c r="N699" s="31"/>
      <c r="O699" s="23"/>
      <c r="P699" s="23"/>
      <c r="Q699" s="54"/>
      <c r="R699" s="31"/>
      <c r="S699" s="23"/>
      <c r="T699" s="23"/>
      <c r="U699" s="31"/>
      <c r="V699" s="23"/>
      <c r="W699" s="23"/>
    </row>
    <row r="700" spans="1:23" x14ac:dyDescent="0.25">
      <c r="A700" s="82"/>
      <c r="B700" s="82"/>
      <c r="C700"/>
      <c r="D700"/>
      <c r="E700" s="23"/>
      <c r="F700"/>
      <c r="G700"/>
      <c r="H700" s="59"/>
      <c r="I700" s="23"/>
      <c r="J700" s="31"/>
      <c r="K700" s="23"/>
      <c r="L700" s="23"/>
      <c r="M700" s="23"/>
      <c r="N700" s="31"/>
      <c r="O700" s="23"/>
      <c r="P700" s="23"/>
      <c r="Q700" s="54"/>
      <c r="R700" s="31"/>
      <c r="S700" s="23"/>
      <c r="T700" s="23"/>
      <c r="U700" s="31"/>
      <c r="V700" s="23"/>
      <c r="W700" s="23"/>
    </row>
    <row r="701" spans="1:23" x14ac:dyDescent="0.25">
      <c r="A701" s="82"/>
      <c r="B701" s="82"/>
      <c r="C701"/>
      <c r="D701"/>
      <c r="E701" s="23"/>
      <c r="F701"/>
      <c r="G701"/>
      <c r="H701" s="59"/>
      <c r="I701" s="23"/>
      <c r="J701" s="31"/>
      <c r="K701" s="23"/>
      <c r="L701" s="23"/>
      <c r="M701" s="23"/>
      <c r="N701" s="31"/>
      <c r="O701" s="23"/>
      <c r="P701" s="23"/>
      <c r="Q701" s="54"/>
      <c r="R701" s="31"/>
      <c r="S701" s="23"/>
      <c r="T701" s="23"/>
      <c r="U701" s="31"/>
      <c r="V701" s="23"/>
      <c r="W701" s="23"/>
    </row>
    <row r="702" spans="1:23" x14ac:dyDescent="0.25">
      <c r="A702" s="82"/>
      <c r="B702" s="82"/>
      <c r="C702"/>
      <c r="D702"/>
      <c r="E702" s="23"/>
      <c r="F702"/>
      <c r="G702"/>
      <c r="H702" s="59"/>
      <c r="I702" s="23"/>
      <c r="J702" s="31"/>
      <c r="K702" s="23"/>
      <c r="L702" s="23"/>
      <c r="M702" s="23"/>
      <c r="N702" s="31"/>
      <c r="O702" s="23"/>
      <c r="P702" s="23"/>
      <c r="Q702" s="54"/>
      <c r="R702" s="31"/>
      <c r="S702" s="23"/>
      <c r="T702" s="23"/>
      <c r="U702" s="31"/>
      <c r="V702" s="23"/>
      <c r="W702" s="23"/>
    </row>
    <row r="703" spans="1:23" x14ac:dyDescent="0.25">
      <c r="A703" s="82"/>
      <c r="B703" s="82"/>
      <c r="C703"/>
      <c r="D703"/>
      <c r="E703" s="23"/>
      <c r="F703"/>
      <c r="G703"/>
      <c r="H703" s="59"/>
      <c r="I703" s="23"/>
      <c r="J703" s="31"/>
      <c r="K703" s="23"/>
      <c r="L703" s="23"/>
      <c r="M703" s="23"/>
      <c r="N703" s="31"/>
      <c r="O703" s="23"/>
      <c r="P703" s="23"/>
      <c r="Q703" s="54"/>
      <c r="R703" s="31"/>
      <c r="S703" s="23"/>
      <c r="T703" s="23"/>
      <c r="U703" s="31"/>
      <c r="V703" s="23"/>
      <c r="W703" s="23"/>
    </row>
    <row r="704" spans="1:23" x14ac:dyDescent="0.25">
      <c r="A704" s="82"/>
      <c r="B704" s="82"/>
      <c r="C704"/>
      <c r="D704"/>
      <c r="E704" s="23"/>
      <c r="F704"/>
      <c r="G704"/>
      <c r="H704" s="59"/>
      <c r="I704" s="23"/>
      <c r="J704" s="31"/>
      <c r="K704" s="23"/>
      <c r="L704" s="23"/>
      <c r="M704" s="23"/>
      <c r="N704" s="31"/>
      <c r="O704" s="23"/>
      <c r="P704" s="23"/>
      <c r="Q704" s="54"/>
      <c r="R704" s="31"/>
      <c r="S704" s="23"/>
      <c r="T704" s="23"/>
      <c r="U704" s="31"/>
      <c r="V704" s="23"/>
      <c r="W704" s="23"/>
    </row>
    <row r="705" spans="1:23" x14ac:dyDescent="0.25">
      <c r="A705" s="82"/>
      <c r="B705" s="82"/>
      <c r="C705"/>
      <c r="D705"/>
      <c r="E705" s="23"/>
      <c r="F705"/>
      <c r="G705"/>
      <c r="H705" s="59"/>
      <c r="I705" s="23"/>
      <c r="J705" s="31"/>
      <c r="K705" s="23"/>
      <c r="L705" s="23"/>
      <c r="M705" s="23"/>
      <c r="N705" s="31"/>
      <c r="O705" s="23"/>
      <c r="P705" s="23"/>
      <c r="Q705" s="54"/>
      <c r="R705" s="31"/>
      <c r="S705" s="23"/>
      <c r="T705" s="23"/>
      <c r="U705" s="31"/>
      <c r="V705" s="23"/>
      <c r="W705" s="23"/>
    </row>
    <row r="706" spans="1:23" x14ac:dyDescent="0.25">
      <c r="A706" s="82"/>
      <c r="B706" s="82"/>
      <c r="C706"/>
      <c r="D706"/>
      <c r="E706" s="23"/>
      <c r="F706"/>
      <c r="G706"/>
      <c r="H706" s="59"/>
      <c r="I706" s="23"/>
      <c r="J706" s="31"/>
      <c r="K706" s="23"/>
      <c r="L706" s="23"/>
      <c r="M706" s="23"/>
      <c r="N706" s="31"/>
      <c r="O706" s="23"/>
      <c r="P706" s="23"/>
      <c r="Q706" s="54"/>
      <c r="R706" s="31"/>
      <c r="S706" s="23"/>
      <c r="T706" s="23"/>
      <c r="U706" s="31"/>
      <c r="V706" s="23"/>
      <c r="W706" s="23"/>
    </row>
    <row r="707" spans="1:23" x14ac:dyDescent="0.25">
      <c r="A707" s="82"/>
      <c r="B707" s="82"/>
      <c r="C707"/>
      <c r="D707"/>
      <c r="E707" s="23"/>
      <c r="F707"/>
      <c r="G707"/>
      <c r="H707" s="59"/>
      <c r="I707" s="23"/>
      <c r="J707" s="31"/>
      <c r="K707" s="23"/>
      <c r="L707" s="23"/>
      <c r="M707" s="23"/>
      <c r="N707" s="31"/>
      <c r="O707" s="23"/>
      <c r="P707" s="23"/>
      <c r="Q707" s="54"/>
      <c r="R707" s="31"/>
      <c r="S707" s="23"/>
      <c r="T707" s="23"/>
      <c r="U707" s="31"/>
      <c r="V707" s="23"/>
      <c r="W707" s="23"/>
    </row>
    <row r="708" spans="1:23" x14ac:dyDescent="0.25">
      <c r="A708" s="82"/>
      <c r="B708" s="82"/>
      <c r="C708"/>
      <c r="D708"/>
      <c r="E708" s="23"/>
      <c r="F708"/>
      <c r="G708"/>
      <c r="H708" s="59"/>
      <c r="I708" s="23"/>
      <c r="J708" s="31"/>
      <c r="K708" s="23"/>
      <c r="L708" s="23"/>
      <c r="M708" s="23"/>
      <c r="N708" s="31"/>
      <c r="O708" s="23"/>
      <c r="P708" s="23"/>
      <c r="Q708" s="54"/>
      <c r="R708" s="31"/>
      <c r="S708" s="23"/>
      <c r="T708" s="23"/>
      <c r="U708" s="31"/>
      <c r="V708" s="23"/>
      <c r="W708" s="23"/>
    </row>
    <row r="709" spans="1:23" x14ac:dyDescent="0.25">
      <c r="A709" s="82"/>
      <c r="B709" s="82"/>
      <c r="C709"/>
      <c r="D709"/>
      <c r="E709" s="23"/>
      <c r="F709"/>
      <c r="G709"/>
      <c r="H709" s="59"/>
      <c r="I709" s="23"/>
      <c r="J709" s="31"/>
      <c r="K709" s="23"/>
      <c r="L709" s="23"/>
      <c r="M709" s="23"/>
      <c r="N709" s="31"/>
      <c r="O709" s="23"/>
      <c r="P709" s="23"/>
      <c r="Q709" s="54"/>
      <c r="R709" s="31"/>
      <c r="S709" s="23"/>
      <c r="T709" s="23"/>
      <c r="U709" s="31"/>
      <c r="V709" s="23"/>
      <c r="W709" s="23"/>
    </row>
    <row r="710" spans="1:23" x14ac:dyDescent="0.25">
      <c r="A710" s="82"/>
      <c r="B710" s="82"/>
      <c r="C710"/>
      <c r="D710"/>
      <c r="E710" s="23"/>
      <c r="F710"/>
      <c r="G710"/>
      <c r="H710" s="59"/>
      <c r="I710" s="23"/>
      <c r="J710" s="31"/>
      <c r="K710" s="23"/>
      <c r="L710" s="23"/>
      <c r="M710" s="23"/>
      <c r="N710" s="31"/>
      <c r="O710" s="23"/>
      <c r="P710" s="23"/>
      <c r="Q710" s="54"/>
      <c r="R710" s="31"/>
      <c r="S710" s="23"/>
      <c r="T710" s="23"/>
      <c r="U710" s="31"/>
      <c r="V710" s="23"/>
      <c r="W710" s="23"/>
    </row>
    <row r="711" spans="1:23" x14ac:dyDescent="0.25">
      <c r="A711" s="82"/>
      <c r="B711" s="82"/>
      <c r="C711"/>
      <c r="D711"/>
      <c r="E711" s="23"/>
      <c r="F711"/>
      <c r="G711"/>
      <c r="H711" s="59"/>
      <c r="I711" s="23"/>
      <c r="J711" s="31"/>
      <c r="K711" s="23"/>
      <c r="L711" s="23"/>
      <c r="M711" s="23"/>
      <c r="N711" s="31"/>
      <c r="O711" s="23"/>
      <c r="P711" s="23"/>
      <c r="Q711" s="54"/>
      <c r="R711" s="31"/>
      <c r="S711" s="23"/>
      <c r="T711" s="23"/>
      <c r="U711" s="31"/>
      <c r="V711" s="23"/>
      <c r="W711" s="23"/>
    </row>
    <row r="712" spans="1:23" x14ac:dyDescent="0.25">
      <c r="A712" s="82"/>
      <c r="B712" s="82"/>
      <c r="C712"/>
      <c r="D712"/>
      <c r="E712" s="23"/>
      <c r="F712"/>
      <c r="G712"/>
      <c r="H712" s="59"/>
      <c r="I712" s="23"/>
      <c r="J712" s="31"/>
      <c r="K712" s="23"/>
      <c r="L712" s="23"/>
      <c r="M712" s="23"/>
      <c r="N712" s="31"/>
      <c r="O712" s="23"/>
      <c r="P712" s="23"/>
      <c r="Q712" s="54"/>
      <c r="R712" s="31"/>
      <c r="S712" s="23"/>
      <c r="T712" s="23"/>
      <c r="U712" s="31"/>
      <c r="V712" s="23"/>
      <c r="W712" s="23"/>
    </row>
    <row r="713" spans="1:23" x14ac:dyDescent="0.25">
      <c r="A713" s="82"/>
      <c r="B713" s="82"/>
      <c r="C713"/>
      <c r="D713"/>
      <c r="E713" s="23"/>
      <c r="F713"/>
      <c r="G713"/>
      <c r="H713" s="59"/>
      <c r="I713" s="23"/>
      <c r="J713" s="31"/>
      <c r="K713" s="23"/>
      <c r="L713" s="23"/>
      <c r="M713" s="23"/>
      <c r="N713" s="31"/>
      <c r="O713" s="23"/>
      <c r="P713" s="23"/>
      <c r="Q713" s="54"/>
      <c r="R713" s="31"/>
      <c r="S713" s="23"/>
      <c r="T713" s="23"/>
      <c r="U713" s="31"/>
      <c r="V713" s="23"/>
      <c r="W713" s="23"/>
    </row>
    <row r="714" spans="1:23" x14ac:dyDescent="0.25">
      <c r="A714" s="82"/>
      <c r="B714" s="82"/>
      <c r="C714"/>
      <c r="D714"/>
      <c r="E714" s="23"/>
      <c r="F714"/>
      <c r="G714"/>
      <c r="H714" s="59"/>
      <c r="I714" s="23"/>
      <c r="J714" s="31"/>
      <c r="K714" s="23"/>
      <c r="L714" s="23"/>
      <c r="M714" s="23"/>
      <c r="N714" s="31"/>
      <c r="O714" s="23"/>
      <c r="P714" s="23"/>
      <c r="Q714" s="54"/>
      <c r="R714" s="31"/>
      <c r="S714" s="23"/>
      <c r="T714" s="23"/>
      <c r="U714" s="31"/>
      <c r="V714" s="23"/>
      <c r="W714" s="23"/>
    </row>
    <row r="715" spans="1:23" x14ac:dyDescent="0.25">
      <c r="A715" s="82"/>
      <c r="B715" s="82"/>
      <c r="C715"/>
      <c r="D715"/>
      <c r="E715" s="23"/>
      <c r="F715"/>
      <c r="G715"/>
      <c r="H715" s="59"/>
      <c r="I715" s="23"/>
      <c r="J715" s="31"/>
      <c r="K715" s="23"/>
      <c r="L715" s="23"/>
      <c r="M715" s="23"/>
      <c r="N715" s="31"/>
      <c r="O715" s="23"/>
      <c r="P715" s="23"/>
      <c r="Q715" s="54"/>
      <c r="R715" s="31"/>
      <c r="S715" s="23"/>
      <c r="T715" s="23"/>
      <c r="U715" s="31"/>
      <c r="V715" s="23"/>
      <c r="W715" s="23"/>
    </row>
    <row r="716" spans="1:23" x14ac:dyDescent="0.25">
      <c r="A716" s="82"/>
      <c r="B716" s="82"/>
      <c r="C716"/>
      <c r="D716"/>
      <c r="E716" s="23"/>
      <c r="F716"/>
      <c r="G716"/>
      <c r="H716" s="59"/>
      <c r="I716" s="23"/>
      <c r="J716" s="31"/>
      <c r="K716" s="23"/>
      <c r="L716" s="23"/>
      <c r="M716" s="23"/>
      <c r="N716" s="31"/>
      <c r="O716" s="23"/>
      <c r="P716" s="23"/>
      <c r="Q716" s="54"/>
      <c r="R716" s="31"/>
      <c r="S716" s="23"/>
      <c r="T716" s="23"/>
      <c r="U716" s="31"/>
      <c r="V716" s="23"/>
      <c r="W716" s="23"/>
    </row>
    <row r="717" spans="1:23" x14ac:dyDescent="0.25">
      <c r="A717" s="82"/>
      <c r="B717" s="82"/>
      <c r="C717"/>
      <c r="D717"/>
      <c r="E717" s="23"/>
      <c r="F717"/>
      <c r="G717"/>
      <c r="H717" s="59"/>
      <c r="I717" s="23"/>
      <c r="J717" s="31"/>
      <c r="K717" s="23"/>
      <c r="L717" s="23"/>
      <c r="M717" s="23"/>
      <c r="N717" s="31"/>
      <c r="O717" s="23"/>
      <c r="P717" s="23"/>
      <c r="Q717" s="54"/>
      <c r="R717" s="31"/>
      <c r="S717" s="23"/>
      <c r="T717" s="23"/>
      <c r="U717" s="31"/>
      <c r="V717" s="23"/>
      <c r="W717" s="23"/>
    </row>
    <row r="718" spans="1:23" x14ac:dyDescent="0.25">
      <c r="A718" s="82"/>
      <c r="B718" s="82"/>
      <c r="C718"/>
      <c r="D718"/>
      <c r="E718" s="23"/>
      <c r="F718"/>
      <c r="G718"/>
      <c r="H718" s="59"/>
      <c r="I718" s="23"/>
      <c r="J718" s="31"/>
      <c r="K718" s="23"/>
      <c r="L718" s="23"/>
      <c r="M718" s="23"/>
      <c r="N718" s="31"/>
      <c r="O718" s="23"/>
      <c r="P718" s="23"/>
      <c r="Q718" s="54"/>
      <c r="R718" s="31"/>
      <c r="S718" s="23"/>
      <c r="T718" s="23"/>
      <c r="U718" s="31"/>
      <c r="V718" s="23"/>
      <c r="W718" s="23"/>
    </row>
    <row r="719" spans="1:23" x14ac:dyDescent="0.25">
      <c r="A719" s="82"/>
      <c r="B719" s="82"/>
      <c r="C719"/>
      <c r="D719"/>
      <c r="E719" s="23"/>
      <c r="F719"/>
      <c r="G719"/>
      <c r="H719" s="59"/>
      <c r="I719" s="23"/>
      <c r="J719" s="31"/>
      <c r="K719" s="23"/>
      <c r="L719" s="23"/>
      <c r="M719" s="23"/>
      <c r="N719" s="31"/>
      <c r="O719" s="23"/>
      <c r="P719" s="23"/>
      <c r="Q719" s="54"/>
      <c r="R719" s="31"/>
      <c r="S719" s="23"/>
      <c r="T719" s="23"/>
      <c r="U719" s="31"/>
      <c r="V719" s="23"/>
      <c r="W719" s="23"/>
    </row>
    <row r="720" spans="1:23" x14ac:dyDescent="0.25">
      <c r="A720" s="82"/>
      <c r="B720" s="82"/>
      <c r="C720"/>
      <c r="D720"/>
      <c r="E720" s="23"/>
      <c r="F720"/>
      <c r="G720"/>
      <c r="H720" s="59"/>
      <c r="I720" s="23"/>
      <c r="J720" s="31"/>
      <c r="K720" s="23"/>
      <c r="L720" s="23"/>
      <c r="M720" s="23"/>
      <c r="N720" s="31"/>
      <c r="O720" s="23"/>
      <c r="P720" s="23"/>
      <c r="Q720" s="54"/>
      <c r="R720" s="31"/>
      <c r="S720" s="23"/>
      <c r="T720" s="23"/>
      <c r="U720" s="31"/>
      <c r="V720" s="23"/>
      <c r="W720" s="23"/>
    </row>
    <row r="721" spans="1:23" x14ac:dyDescent="0.25">
      <c r="A721" s="82"/>
      <c r="B721" s="82"/>
      <c r="C721"/>
      <c r="D721"/>
      <c r="E721" s="23"/>
      <c r="F721"/>
      <c r="G721"/>
      <c r="H721" s="59"/>
      <c r="I721" s="23"/>
      <c r="J721" s="31"/>
      <c r="K721" s="23"/>
      <c r="L721" s="23"/>
      <c r="M721" s="23"/>
      <c r="N721" s="31"/>
      <c r="O721" s="23"/>
      <c r="P721" s="23"/>
      <c r="Q721" s="54"/>
      <c r="R721" s="31"/>
      <c r="S721" s="23"/>
      <c r="T721" s="23"/>
      <c r="U721" s="31"/>
      <c r="V721" s="23"/>
      <c r="W721" s="23"/>
    </row>
    <row r="722" spans="1:23" x14ac:dyDescent="0.25">
      <c r="A722" s="82"/>
      <c r="B722" s="82"/>
      <c r="C722"/>
      <c r="D722"/>
      <c r="E722" s="23"/>
      <c r="F722"/>
      <c r="G722"/>
      <c r="H722" s="59"/>
      <c r="I722" s="23"/>
      <c r="J722" s="31"/>
      <c r="K722" s="23"/>
      <c r="L722" s="23"/>
      <c r="M722" s="23"/>
      <c r="N722" s="31"/>
      <c r="O722" s="23"/>
      <c r="P722" s="23"/>
      <c r="Q722" s="54"/>
      <c r="R722" s="31"/>
      <c r="S722" s="23"/>
      <c r="T722" s="23"/>
      <c r="U722" s="31"/>
      <c r="V722" s="23"/>
      <c r="W722" s="23"/>
    </row>
    <row r="723" spans="1:23" x14ac:dyDescent="0.25">
      <c r="A723" s="82"/>
      <c r="B723" s="82"/>
      <c r="C723"/>
      <c r="D723"/>
      <c r="E723" s="23"/>
      <c r="F723"/>
      <c r="G723"/>
      <c r="H723" s="59"/>
      <c r="I723" s="23"/>
      <c r="J723" s="31"/>
      <c r="K723" s="23"/>
      <c r="L723" s="23"/>
      <c r="M723" s="23"/>
      <c r="N723" s="31"/>
      <c r="O723" s="23"/>
      <c r="P723" s="23"/>
      <c r="Q723" s="54"/>
      <c r="R723" s="31"/>
      <c r="S723" s="23"/>
      <c r="T723" s="23"/>
      <c r="U723" s="31"/>
      <c r="V723" s="23"/>
      <c r="W723" s="23"/>
    </row>
    <row r="724" spans="1:23" x14ac:dyDescent="0.25">
      <c r="A724" s="82"/>
      <c r="B724" s="82"/>
      <c r="C724"/>
      <c r="D724"/>
      <c r="E724" s="23"/>
      <c r="F724"/>
      <c r="G724"/>
      <c r="H724" s="59"/>
      <c r="I724" s="23"/>
      <c r="J724" s="31"/>
      <c r="K724" s="23"/>
      <c r="L724" s="23"/>
      <c r="M724" s="23"/>
      <c r="N724" s="31"/>
      <c r="O724" s="23"/>
      <c r="P724" s="23"/>
      <c r="Q724" s="54"/>
      <c r="R724" s="31"/>
      <c r="S724" s="23"/>
      <c r="T724" s="23"/>
      <c r="U724" s="31"/>
      <c r="V724" s="23"/>
      <c r="W724" s="23"/>
    </row>
    <row r="725" spans="1:23" x14ac:dyDescent="0.25">
      <c r="A725" s="82"/>
      <c r="B725" s="82"/>
      <c r="C725"/>
      <c r="D725"/>
      <c r="E725" s="23"/>
      <c r="F725"/>
      <c r="G725"/>
      <c r="H725" s="59"/>
      <c r="I725" s="23"/>
      <c r="J725" s="31"/>
      <c r="K725" s="23"/>
      <c r="L725" s="23"/>
      <c r="M725" s="23"/>
      <c r="N725" s="31"/>
      <c r="O725" s="23"/>
      <c r="P725" s="23"/>
      <c r="Q725" s="54"/>
      <c r="R725" s="31"/>
      <c r="S725" s="23"/>
      <c r="T725" s="23"/>
      <c r="U725" s="31"/>
      <c r="V725" s="23"/>
      <c r="W725" s="23"/>
    </row>
    <row r="726" spans="1:23" x14ac:dyDescent="0.25">
      <c r="A726" s="82"/>
      <c r="B726" s="82"/>
      <c r="C726"/>
      <c r="D726"/>
      <c r="E726" s="23"/>
      <c r="F726"/>
      <c r="G726"/>
      <c r="H726" s="59"/>
      <c r="I726" s="23"/>
      <c r="J726" s="31"/>
      <c r="K726" s="23"/>
      <c r="L726" s="23"/>
      <c r="M726" s="23"/>
      <c r="N726" s="31"/>
      <c r="O726" s="23"/>
      <c r="P726" s="23"/>
      <c r="Q726" s="54"/>
      <c r="R726" s="31"/>
      <c r="S726" s="23"/>
      <c r="T726" s="23"/>
      <c r="U726" s="31"/>
      <c r="V726" s="23"/>
      <c r="W726" s="23"/>
    </row>
    <row r="727" spans="1:23" x14ac:dyDescent="0.25">
      <c r="A727" s="82"/>
      <c r="B727" s="82"/>
      <c r="C727"/>
      <c r="D727"/>
      <c r="E727" s="23"/>
      <c r="F727"/>
      <c r="G727"/>
      <c r="H727" s="59"/>
      <c r="I727" s="23"/>
      <c r="J727" s="31"/>
      <c r="K727" s="23"/>
      <c r="L727" s="23"/>
      <c r="M727" s="23"/>
      <c r="N727" s="31"/>
      <c r="O727" s="23"/>
      <c r="P727" s="23"/>
      <c r="Q727" s="54"/>
      <c r="R727" s="31"/>
      <c r="S727" s="23"/>
      <c r="T727" s="23"/>
      <c r="U727" s="31"/>
      <c r="V727" s="23"/>
      <c r="W727" s="23"/>
    </row>
    <row r="728" spans="1:23" x14ac:dyDescent="0.25">
      <c r="A728" s="82"/>
      <c r="B728" s="82"/>
      <c r="C728"/>
      <c r="D728"/>
      <c r="E728" s="23"/>
      <c r="F728"/>
      <c r="G728"/>
      <c r="H728" s="59"/>
      <c r="I728" s="23"/>
      <c r="J728" s="31"/>
      <c r="K728" s="23"/>
      <c r="L728" s="23"/>
      <c r="M728" s="23"/>
      <c r="N728" s="31"/>
      <c r="O728" s="23"/>
      <c r="P728" s="23"/>
      <c r="Q728" s="54"/>
      <c r="R728" s="31"/>
      <c r="S728" s="23"/>
      <c r="T728" s="23"/>
      <c r="U728" s="31"/>
      <c r="V728" s="23"/>
      <c r="W728" s="23"/>
    </row>
    <row r="729" spans="1:23" x14ac:dyDescent="0.25">
      <c r="A729" s="82"/>
      <c r="B729" s="82"/>
      <c r="C729"/>
      <c r="D729"/>
      <c r="E729" s="23"/>
      <c r="F729"/>
      <c r="G729"/>
      <c r="H729" s="59"/>
      <c r="I729" s="23"/>
      <c r="J729" s="31"/>
      <c r="K729" s="23"/>
      <c r="L729" s="23"/>
      <c r="M729" s="23"/>
      <c r="N729" s="31"/>
      <c r="O729" s="23"/>
      <c r="P729" s="23"/>
      <c r="Q729" s="54"/>
      <c r="R729" s="31"/>
      <c r="S729" s="23"/>
      <c r="T729" s="23"/>
      <c r="U729" s="31"/>
      <c r="V729" s="23"/>
      <c r="W729" s="23"/>
    </row>
    <row r="730" spans="1:23" x14ac:dyDescent="0.25">
      <c r="A730" s="82"/>
      <c r="B730" s="82"/>
      <c r="C730"/>
      <c r="D730"/>
      <c r="E730" s="23"/>
      <c r="F730"/>
      <c r="G730"/>
      <c r="H730" s="59"/>
      <c r="I730" s="23"/>
      <c r="J730" s="31"/>
      <c r="K730" s="23"/>
      <c r="L730" s="23"/>
      <c r="M730" s="23"/>
      <c r="N730" s="31"/>
      <c r="O730" s="23"/>
      <c r="P730" s="23"/>
      <c r="Q730" s="54"/>
      <c r="R730" s="31"/>
      <c r="S730" s="23"/>
      <c r="T730" s="23"/>
      <c r="U730" s="31"/>
      <c r="V730" s="23"/>
      <c r="W730" s="23"/>
    </row>
    <row r="731" spans="1:23" x14ac:dyDescent="0.25">
      <c r="A731" s="82"/>
      <c r="B731" s="82"/>
      <c r="C731"/>
      <c r="D731"/>
      <c r="E731" s="23"/>
      <c r="F731"/>
      <c r="G731"/>
      <c r="H731" s="59"/>
      <c r="I731" s="23"/>
      <c r="J731" s="31"/>
      <c r="K731" s="23"/>
      <c r="L731" s="23"/>
      <c r="M731" s="23"/>
      <c r="N731" s="31"/>
      <c r="O731" s="23"/>
      <c r="P731" s="23"/>
      <c r="Q731" s="54"/>
      <c r="R731" s="31"/>
      <c r="S731" s="23"/>
      <c r="T731" s="23"/>
      <c r="U731" s="31"/>
      <c r="V731" s="23"/>
      <c r="W731" s="23"/>
    </row>
    <row r="732" spans="1:23" x14ac:dyDescent="0.25">
      <c r="A732" s="82"/>
      <c r="B732" s="82"/>
      <c r="C732"/>
      <c r="D732"/>
      <c r="E732" s="23"/>
      <c r="F732"/>
      <c r="G732"/>
      <c r="H732" s="59"/>
      <c r="I732" s="23"/>
      <c r="J732" s="31"/>
      <c r="K732" s="23"/>
      <c r="L732" s="23"/>
      <c r="M732" s="23"/>
      <c r="N732" s="31"/>
      <c r="O732" s="23"/>
      <c r="P732" s="23"/>
      <c r="Q732" s="54"/>
      <c r="R732" s="31"/>
      <c r="S732" s="23"/>
      <c r="T732" s="23"/>
      <c r="U732" s="31"/>
      <c r="V732" s="23"/>
      <c r="W732" s="23"/>
    </row>
    <row r="733" spans="1:23" x14ac:dyDescent="0.25">
      <c r="A733" s="82"/>
      <c r="B733" s="82"/>
      <c r="C733"/>
      <c r="D733"/>
      <c r="E733" s="23"/>
      <c r="F733"/>
      <c r="G733"/>
      <c r="H733" s="59"/>
      <c r="I733" s="23"/>
      <c r="J733" s="31"/>
      <c r="K733" s="23"/>
      <c r="L733" s="23"/>
      <c r="M733" s="23"/>
      <c r="N733" s="31"/>
      <c r="O733" s="23"/>
      <c r="P733" s="23"/>
      <c r="Q733" s="54"/>
      <c r="R733" s="31"/>
      <c r="S733" s="23"/>
      <c r="T733" s="23"/>
      <c r="U733" s="31"/>
      <c r="V733" s="23"/>
      <c r="W733" s="23"/>
    </row>
    <row r="734" spans="1:23" x14ac:dyDescent="0.25">
      <c r="A734" s="82"/>
      <c r="B734" s="82"/>
      <c r="C734"/>
      <c r="D734"/>
      <c r="E734" s="23"/>
      <c r="F734"/>
      <c r="G734"/>
      <c r="H734" s="59"/>
      <c r="I734" s="23"/>
      <c r="J734" s="31"/>
      <c r="K734" s="23"/>
      <c r="L734" s="23"/>
      <c r="M734" s="23"/>
      <c r="N734" s="31"/>
      <c r="O734" s="23"/>
      <c r="P734" s="23"/>
      <c r="Q734" s="54"/>
      <c r="R734" s="31"/>
      <c r="S734" s="23"/>
      <c r="T734" s="23"/>
      <c r="U734" s="31"/>
      <c r="V734" s="23"/>
      <c r="W734" s="23"/>
    </row>
    <row r="735" spans="1:23" x14ac:dyDescent="0.25">
      <c r="A735" s="82"/>
      <c r="B735" s="82"/>
      <c r="C735"/>
      <c r="D735"/>
      <c r="E735" s="23"/>
      <c r="F735"/>
      <c r="G735"/>
      <c r="H735" s="59"/>
      <c r="I735" s="23"/>
      <c r="J735" s="31"/>
      <c r="K735" s="23"/>
      <c r="L735" s="23"/>
      <c r="M735" s="23"/>
      <c r="N735" s="31"/>
      <c r="O735" s="23"/>
      <c r="P735" s="23"/>
      <c r="Q735" s="54"/>
      <c r="R735" s="31"/>
      <c r="S735" s="23"/>
      <c r="T735" s="23"/>
      <c r="U735" s="31"/>
      <c r="V735" s="23"/>
      <c r="W735" s="23"/>
    </row>
    <row r="736" spans="1:23" x14ac:dyDescent="0.25">
      <c r="A736" s="82"/>
      <c r="B736" s="82"/>
      <c r="C736"/>
      <c r="D736"/>
      <c r="E736" s="23"/>
      <c r="F736"/>
      <c r="G736"/>
      <c r="H736" s="59"/>
      <c r="I736" s="23"/>
      <c r="J736" s="31"/>
      <c r="K736" s="23"/>
      <c r="L736" s="23"/>
      <c r="M736" s="23"/>
      <c r="N736" s="31"/>
      <c r="O736" s="23"/>
      <c r="P736" s="23"/>
      <c r="Q736" s="54"/>
      <c r="R736" s="31"/>
      <c r="S736" s="23"/>
      <c r="T736" s="23"/>
      <c r="U736" s="31"/>
      <c r="V736" s="23"/>
      <c r="W736" s="23"/>
    </row>
    <row r="737" spans="1:23" x14ac:dyDescent="0.25">
      <c r="A737" s="82"/>
      <c r="B737" s="82"/>
      <c r="C737"/>
      <c r="D737"/>
      <c r="E737" s="23"/>
      <c r="F737"/>
      <c r="G737"/>
      <c r="H737" s="59"/>
      <c r="I737" s="23"/>
      <c r="J737" s="31"/>
      <c r="K737" s="23"/>
      <c r="L737" s="23"/>
      <c r="M737" s="23"/>
      <c r="N737" s="31"/>
      <c r="O737" s="23"/>
      <c r="P737" s="23"/>
      <c r="Q737" s="54"/>
      <c r="R737" s="31"/>
      <c r="S737" s="23"/>
      <c r="T737" s="23"/>
      <c r="U737" s="31"/>
      <c r="V737" s="23"/>
      <c r="W737" s="23"/>
    </row>
    <row r="738" spans="1:23" x14ac:dyDescent="0.25">
      <c r="A738" s="82"/>
      <c r="B738" s="82"/>
      <c r="C738"/>
      <c r="D738"/>
      <c r="E738" s="23"/>
      <c r="F738"/>
      <c r="G738"/>
      <c r="H738" s="59"/>
      <c r="I738" s="23"/>
      <c r="J738" s="31"/>
      <c r="K738" s="23"/>
      <c r="L738" s="23"/>
      <c r="M738" s="23"/>
      <c r="N738" s="31"/>
      <c r="O738" s="23"/>
      <c r="P738" s="23"/>
      <c r="Q738" s="54"/>
      <c r="R738" s="31"/>
      <c r="S738" s="23"/>
      <c r="T738" s="23"/>
      <c r="U738" s="31"/>
      <c r="V738" s="23"/>
      <c r="W738" s="23"/>
    </row>
    <row r="739" spans="1:23" x14ac:dyDescent="0.25">
      <c r="A739" s="82"/>
      <c r="B739" s="82"/>
      <c r="C739"/>
      <c r="D739"/>
      <c r="E739" s="23"/>
      <c r="F739"/>
      <c r="G739"/>
      <c r="H739" s="59"/>
      <c r="I739" s="23"/>
      <c r="J739" s="31"/>
      <c r="K739" s="23"/>
      <c r="L739" s="23"/>
      <c r="M739" s="23"/>
      <c r="N739" s="31"/>
      <c r="O739" s="23"/>
      <c r="P739" s="23"/>
      <c r="Q739" s="54"/>
      <c r="R739" s="31"/>
      <c r="S739" s="23"/>
      <c r="T739" s="23"/>
      <c r="U739" s="31"/>
      <c r="V739" s="23"/>
      <c r="W739" s="23"/>
    </row>
    <row r="740" spans="1:23" x14ac:dyDescent="0.25">
      <c r="A740" s="82"/>
      <c r="B740" s="82"/>
      <c r="C740"/>
      <c r="D740"/>
      <c r="E740" s="23"/>
      <c r="F740"/>
      <c r="G740"/>
      <c r="H740" s="59"/>
      <c r="I740" s="23"/>
      <c r="J740" s="31"/>
      <c r="K740" s="23"/>
      <c r="L740" s="23"/>
      <c r="M740" s="23"/>
      <c r="N740" s="31"/>
      <c r="O740" s="23"/>
      <c r="P740" s="23"/>
      <c r="Q740" s="54"/>
      <c r="R740" s="31"/>
      <c r="S740" s="23"/>
      <c r="T740" s="23"/>
      <c r="U740" s="31"/>
      <c r="V740" s="23"/>
      <c r="W740" s="23"/>
    </row>
    <row r="741" spans="1:23" x14ac:dyDescent="0.25">
      <c r="A741" s="82"/>
      <c r="B741" s="82"/>
      <c r="C741"/>
      <c r="D741"/>
      <c r="E741" s="23"/>
      <c r="F741"/>
      <c r="G741"/>
      <c r="H741" s="59"/>
      <c r="I741" s="23"/>
      <c r="J741" s="31"/>
      <c r="K741" s="23"/>
      <c r="L741" s="23"/>
      <c r="M741" s="23"/>
      <c r="N741" s="31"/>
      <c r="O741" s="23"/>
      <c r="P741" s="23"/>
      <c r="Q741" s="54"/>
      <c r="R741" s="31"/>
      <c r="S741" s="23"/>
      <c r="T741" s="23"/>
      <c r="U741" s="31"/>
      <c r="V741" s="23"/>
      <c r="W741" s="23"/>
    </row>
    <row r="742" spans="1:23" x14ac:dyDescent="0.25">
      <c r="A742" s="82"/>
      <c r="B742" s="82"/>
      <c r="C742"/>
      <c r="D742"/>
      <c r="E742" s="23"/>
      <c r="F742"/>
      <c r="G742"/>
      <c r="H742" s="59"/>
      <c r="I742" s="23"/>
      <c r="J742" s="31"/>
      <c r="K742" s="23"/>
      <c r="L742" s="23"/>
      <c r="M742" s="23"/>
      <c r="N742" s="31"/>
      <c r="O742" s="23"/>
      <c r="P742" s="23"/>
      <c r="Q742" s="54"/>
      <c r="R742" s="31"/>
      <c r="S742" s="23"/>
      <c r="T742" s="23"/>
      <c r="U742" s="31"/>
      <c r="V742" s="23"/>
      <c r="W742" s="23"/>
    </row>
    <row r="743" spans="1:23" x14ac:dyDescent="0.25">
      <c r="A743" s="82"/>
      <c r="B743" s="82"/>
      <c r="C743"/>
      <c r="D743"/>
      <c r="E743" s="23"/>
      <c r="F743"/>
      <c r="G743"/>
      <c r="H743" s="59"/>
      <c r="I743" s="23"/>
      <c r="J743" s="31"/>
      <c r="K743" s="23"/>
      <c r="L743" s="23"/>
      <c r="M743" s="23"/>
      <c r="N743" s="31"/>
      <c r="O743" s="23"/>
      <c r="P743" s="23"/>
      <c r="Q743" s="54"/>
      <c r="R743" s="31"/>
      <c r="S743" s="23"/>
      <c r="T743" s="23"/>
      <c r="U743" s="31"/>
      <c r="V743" s="23"/>
      <c r="W743" s="23"/>
    </row>
    <row r="744" spans="1:23" x14ac:dyDescent="0.25">
      <c r="A744" s="82"/>
      <c r="B744" s="82"/>
      <c r="C744"/>
      <c r="D744"/>
      <c r="E744" s="23"/>
      <c r="F744"/>
      <c r="G744"/>
      <c r="H744" s="59"/>
      <c r="I744" s="23"/>
      <c r="J744" s="31"/>
      <c r="K744" s="23"/>
      <c r="L744" s="23"/>
      <c r="M744" s="23"/>
      <c r="N744" s="31"/>
      <c r="O744" s="23"/>
      <c r="P744" s="23"/>
      <c r="Q744" s="54"/>
      <c r="R744" s="31"/>
      <c r="S744" s="23"/>
      <c r="T744" s="23"/>
      <c r="U744" s="31"/>
      <c r="V744" s="23"/>
      <c r="W744" s="23"/>
    </row>
    <row r="745" spans="1:23" x14ac:dyDescent="0.25">
      <c r="A745" s="82"/>
      <c r="B745" s="82"/>
      <c r="C745"/>
      <c r="D745"/>
      <c r="E745" s="23"/>
      <c r="F745"/>
      <c r="G745"/>
      <c r="H745" s="59"/>
      <c r="I745" s="23"/>
      <c r="J745" s="31"/>
      <c r="K745" s="23"/>
      <c r="L745" s="23"/>
      <c r="M745" s="23"/>
      <c r="N745" s="31"/>
      <c r="O745" s="23"/>
      <c r="P745" s="23"/>
      <c r="Q745" s="54"/>
      <c r="R745" s="31"/>
      <c r="S745" s="23"/>
      <c r="T745" s="23"/>
      <c r="U745" s="31"/>
      <c r="V745" s="23"/>
      <c r="W745" s="23"/>
    </row>
    <row r="746" spans="1:23" x14ac:dyDescent="0.25">
      <c r="A746" s="82"/>
      <c r="B746" s="82"/>
      <c r="C746"/>
      <c r="D746"/>
      <c r="E746" s="23"/>
      <c r="F746"/>
      <c r="G746"/>
      <c r="H746" s="59"/>
      <c r="I746" s="23"/>
      <c r="J746" s="31"/>
      <c r="K746" s="23"/>
      <c r="L746" s="23"/>
      <c r="M746" s="23"/>
      <c r="N746" s="31"/>
      <c r="O746" s="23"/>
      <c r="P746" s="23"/>
      <c r="Q746" s="54"/>
      <c r="R746" s="31"/>
      <c r="S746" s="23"/>
      <c r="T746" s="23"/>
      <c r="U746" s="31"/>
      <c r="V746" s="23"/>
      <c r="W746" s="23"/>
    </row>
    <row r="747" spans="1:23" x14ac:dyDescent="0.25">
      <c r="A747" s="82"/>
      <c r="B747" s="82"/>
      <c r="C747"/>
      <c r="D747"/>
      <c r="E747" s="23"/>
      <c r="F747"/>
      <c r="G747"/>
      <c r="H747" s="59"/>
      <c r="I747" s="23"/>
      <c r="J747" s="31"/>
      <c r="K747" s="23"/>
      <c r="L747" s="23"/>
      <c r="M747" s="23"/>
      <c r="N747" s="31"/>
      <c r="O747" s="23"/>
      <c r="P747" s="23"/>
      <c r="Q747" s="54"/>
      <c r="R747" s="31"/>
      <c r="S747" s="23"/>
      <c r="T747" s="23"/>
      <c r="U747" s="31"/>
      <c r="V747" s="23"/>
      <c r="W747" s="23"/>
    </row>
    <row r="748" spans="1:23" x14ac:dyDescent="0.25">
      <c r="A748" s="82"/>
      <c r="B748" s="82"/>
      <c r="C748"/>
      <c r="D748"/>
      <c r="E748" s="23"/>
      <c r="F748"/>
      <c r="G748"/>
      <c r="H748" s="59"/>
      <c r="I748" s="23"/>
      <c r="J748" s="31"/>
      <c r="K748" s="23"/>
      <c r="L748" s="23"/>
      <c r="M748" s="23"/>
      <c r="N748" s="31"/>
      <c r="O748" s="23"/>
      <c r="P748" s="23"/>
      <c r="Q748" s="54"/>
      <c r="R748" s="31"/>
      <c r="S748" s="23"/>
      <c r="T748" s="23"/>
      <c r="U748" s="31"/>
      <c r="V748" s="23"/>
      <c r="W748" s="23"/>
    </row>
    <row r="749" spans="1:23" x14ac:dyDescent="0.25">
      <c r="A749" s="82"/>
      <c r="B749" s="82"/>
      <c r="C749"/>
      <c r="D749"/>
      <c r="E749" s="23"/>
      <c r="F749"/>
      <c r="G749"/>
      <c r="H749" s="59"/>
      <c r="I749" s="23"/>
      <c r="J749" s="31"/>
      <c r="K749" s="23"/>
      <c r="L749" s="23"/>
      <c r="M749" s="23"/>
      <c r="N749" s="31"/>
      <c r="O749" s="23"/>
      <c r="P749" s="23"/>
      <c r="Q749" s="54"/>
      <c r="R749" s="31"/>
      <c r="S749" s="23"/>
      <c r="T749" s="23"/>
      <c r="U749" s="31"/>
      <c r="V749" s="23"/>
      <c r="W749" s="23"/>
    </row>
    <row r="750" spans="1:23" x14ac:dyDescent="0.25">
      <c r="A750" s="82"/>
      <c r="B750" s="82"/>
      <c r="C750"/>
      <c r="D750"/>
      <c r="E750" s="23"/>
      <c r="F750"/>
      <c r="G750"/>
      <c r="H750" s="59"/>
      <c r="I750" s="23"/>
      <c r="J750" s="31"/>
      <c r="K750" s="23"/>
      <c r="L750" s="23"/>
      <c r="M750" s="23"/>
      <c r="N750" s="31"/>
      <c r="O750" s="23"/>
      <c r="P750" s="23"/>
      <c r="Q750" s="54"/>
      <c r="R750" s="31"/>
      <c r="S750" s="23"/>
      <c r="T750" s="23"/>
      <c r="U750" s="31"/>
      <c r="V750" s="23"/>
      <c r="W750" s="23"/>
    </row>
    <row r="751" spans="1:23" x14ac:dyDescent="0.25">
      <c r="A751" s="82"/>
      <c r="B751" s="82"/>
      <c r="C751"/>
      <c r="D751"/>
      <c r="E751" s="23"/>
      <c r="F751"/>
      <c r="G751"/>
      <c r="H751" s="59"/>
      <c r="I751" s="23"/>
      <c r="J751" s="31"/>
      <c r="K751" s="23"/>
      <c r="L751" s="23"/>
      <c r="M751" s="23"/>
      <c r="N751" s="31"/>
      <c r="O751" s="23"/>
      <c r="P751" s="23"/>
      <c r="Q751" s="54"/>
      <c r="R751" s="31"/>
      <c r="S751" s="23"/>
      <c r="T751" s="23"/>
      <c r="U751" s="31"/>
      <c r="V751" s="23"/>
      <c r="W751" s="23"/>
    </row>
    <row r="752" spans="1:23" x14ac:dyDescent="0.25">
      <c r="A752" s="82"/>
      <c r="B752" s="82"/>
      <c r="C752"/>
      <c r="D752"/>
      <c r="E752" s="23"/>
      <c r="F752"/>
      <c r="G752"/>
      <c r="H752" s="59"/>
      <c r="I752" s="23"/>
      <c r="J752" s="31"/>
      <c r="K752" s="23"/>
      <c r="L752" s="23"/>
      <c r="M752" s="23"/>
      <c r="N752" s="31"/>
      <c r="O752" s="23"/>
      <c r="P752" s="23"/>
      <c r="Q752" s="54"/>
      <c r="R752" s="31"/>
      <c r="S752" s="23"/>
      <c r="T752" s="23"/>
      <c r="U752" s="31"/>
      <c r="V752" s="23"/>
      <c r="W752" s="23"/>
    </row>
    <row r="753" spans="1:23" x14ac:dyDescent="0.25">
      <c r="A753" s="82"/>
      <c r="B753" s="82"/>
      <c r="C753"/>
      <c r="D753"/>
      <c r="E753" s="23"/>
      <c r="F753"/>
      <c r="G753"/>
      <c r="H753" s="59"/>
      <c r="I753" s="23"/>
      <c r="J753" s="31"/>
      <c r="K753" s="23"/>
      <c r="L753" s="23"/>
      <c r="M753" s="23"/>
      <c r="N753" s="31"/>
      <c r="O753" s="23"/>
      <c r="P753" s="23"/>
      <c r="Q753" s="54"/>
      <c r="R753" s="31"/>
      <c r="S753" s="23"/>
      <c r="T753" s="23"/>
      <c r="U753" s="31"/>
      <c r="V753" s="23"/>
      <c r="W753" s="23"/>
    </row>
    <row r="754" spans="1:23" x14ac:dyDescent="0.25">
      <c r="A754" s="82"/>
      <c r="B754" s="82"/>
      <c r="C754"/>
      <c r="D754"/>
      <c r="E754" s="23"/>
      <c r="F754"/>
      <c r="G754"/>
      <c r="H754" s="59"/>
      <c r="I754" s="23"/>
      <c r="J754" s="31"/>
      <c r="K754" s="23"/>
      <c r="L754" s="23"/>
      <c r="M754" s="23"/>
      <c r="N754" s="31"/>
      <c r="O754" s="23"/>
      <c r="P754" s="23"/>
      <c r="Q754" s="54"/>
      <c r="R754" s="31"/>
      <c r="S754" s="23"/>
      <c r="T754" s="23"/>
      <c r="U754" s="31"/>
      <c r="V754" s="23"/>
      <c r="W754" s="23"/>
    </row>
    <row r="755" spans="1:23" x14ac:dyDescent="0.25">
      <c r="A755" s="82"/>
      <c r="B755" s="82"/>
      <c r="C755"/>
      <c r="D755"/>
      <c r="E755" s="23"/>
      <c r="F755"/>
      <c r="G755"/>
      <c r="H755" s="59"/>
      <c r="I755" s="23"/>
      <c r="J755" s="31"/>
      <c r="K755" s="23"/>
      <c r="L755" s="23"/>
      <c r="M755" s="23"/>
      <c r="N755" s="31"/>
      <c r="O755" s="23"/>
      <c r="P755" s="23"/>
      <c r="Q755" s="54"/>
      <c r="R755" s="31"/>
      <c r="S755" s="23"/>
      <c r="T755" s="23"/>
      <c r="U755" s="31"/>
      <c r="V755" s="23"/>
      <c r="W755" s="23"/>
    </row>
    <row r="756" spans="1:23" x14ac:dyDescent="0.25">
      <c r="A756" s="82"/>
      <c r="B756" s="82"/>
      <c r="C756"/>
      <c r="D756"/>
      <c r="E756" s="23"/>
      <c r="F756"/>
      <c r="G756"/>
      <c r="H756" s="59"/>
      <c r="I756" s="23"/>
      <c r="J756" s="31"/>
      <c r="K756" s="23"/>
      <c r="L756" s="23"/>
      <c r="M756" s="23"/>
      <c r="N756" s="31"/>
      <c r="O756" s="23"/>
      <c r="P756" s="23"/>
      <c r="Q756" s="54"/>
      <c r="R756" s="31"/>
      <c r="S756" s="23"/>
      <c r="T756" s="23"/>
      <c r="U756" s="31"/>
      <c r="V756" s="23"/>
      <c r="W756" s="23"/>
    </row>
    <row r="757" spans="1:23" x14ac:dyDescent="0.25">
      <c r="A757" s="82"/>
      <c r="B757" s="82"/>
      <c r="C757"/>
      <c r="D757"/>
      <c r="E757" s="23"/>
      <c r="F757"/>
      <c r="G757"/>
      <c r="H757" s="59"/>
      <c r="I757" s="23"/>
      <c r="J757" s="31"/>
      <c r="K757" s="23"/>
      <c r="L757" s="23"/>
      <c r="M757" s="23"/>
      <c r="N757" s="31"/>
      <c r="O757" s="23"/>
      <c r="P757" s="23"/>
      <c r="Q757" s="54"/>
      <c r="R757" s="31"/>
      <c r="S757" s="23"/>
      <c r="T757" s="23"/>
      <c r="U757" s="31"/>
      <c r="V757" s="23"/>
      <c r="W757" s="23"/>
    </row>
    <row r="758" spans="1:23" x14ac:dyDescent="0.25">
      <c r="A758" s="82"/>
      <c r="B758" s="82"/>
      <c r="C758"/>
      <c r="D758"/>
      <c r="E758" s="23"/>
      <c r="F758"/>
      <c r="G758"/>
      <c r="H758" s="59"/>
      <c r="I758" s="23"/>
      <c r="J758" s="31"/>
      <c r="K758" s="23"/>
      <c r="L758" s="23"/>
      <c r="M758" s="23"/>
      <c r="N758" s="31"/>
      <c r="O758" s="23"/>
      <c r="P758" s="23"/>
      <c r="Q758" s="54"/>
      <c r="R758" s="31"/>
      <c r="S758" s="23"/>
      <c r="T758" s="23"/>
      <c r="U758" s="31"/>
      <c r="V758" s="23"/>
      <c r="W758" s="23"/>
    </row>
    <row r="759" spans="1:23" x14ac:dyDescent="0.25">
      <c r="A759" s="82"/>
      <c r="B759" s="82"/>
      <c r="C759"/>
      <c r="D759"/>
      <c r="E759" s="23"/>
      <c r="F759"/>
      <c r="G759"/>
      <c r="H759" s="59"/>
      <c r="I759" s="23"/>
      <c r="J759" s="31"/>
      <c r="K759" s="23"/>
      <c r="L759" s="23"/>
      <c r="M759" s="23"/>
      <c r="N759" s="31"/>
      <c r="O759" s="23"/>
      <c r="P759" s="23"/>
      <c r="Q759" s="54"/>
      <c r="R759" s="31"/>
      <c r="S759" s="23"/>
      <c r="T759" s="23"/>
      <c r="U759" s="31"/>
      <c r="V759" s="23"/>
      <c r="W759" s="23"/>
    </row>
    <row r="760" spans="1:23" x14ac:dyDescent="0.25">
      <c r="A760" s="82"/>
      <c r="B760" s="82"/>
      <c r="C760"/>
      <c r="D760"/>
      <c r="E760" s="23"/>
      <c r="F760"/>
      <c r="G760"/>
      <c r="H760" s="59"/>
      <c r="I760" s="23"/>
      <c r="J760" s="31"/>
      <c r="K760" s="23"/>
      <c r="L760" s="23"/>
      <c r="M760" s="23"/>
      <c r="N760" s="31"/>
      <c r="O760" s="23"/>
      <c r="P760" s="23"/>
      <c r="Q760" s="54"/>
      <c r="R760" s="31"/>
      <c r="S760" s="23"/>
      <c r="T760" s="23"/>
      <c r="U760" s="31"/>
      <c r="V760" s="23"/>
      <c r="W760" s="23"/>
    </row>
    <row r="761" spans="1:23" x14ac:dyDescent="0.25">
      <c r="A761" s="82"/>
      <c r="B761" s="82"/>
      <c r="C761"/>
      <c r="D761"/>
      <c r="E761" s="23"/>
      <c r="F761"/>
      <c r="G761"/>
      <c r="H761" s="59"/>
      <c r="I761" s="23"/>
      <c r="J761" s="31"/>
      <c r="K761" s="23"/>
      <c r="L761" s="23"/>
      <c r="M761" s="23"/>
      <c r="N761" s="31"/>
      <c r="O761" s="23"/>
      <c r="P761" s="23"/>
      <c r="Q761" s="54"/>
      <c r="R761" s="31"/>
      <c r="S761" s="23"/>
      <c r="T761" s="23"/>
      <c r="U761" s="31"/>
      <c r="V761" s="23"/>
      <c r="W761" s="23"/>
    </row>
    <row r="762" spans="1:23" x14ac:dyDescent="0.25">
      <c r="A762" s="82"/>
      <c r="B762" s="82"/>
      <c r="C762"/>
      <c r="D762"/>
      <c r="E762" s="23"/>
      <c r="F762"/>
      <c r="G762"/>
      <c r="H762" s="59"/>
      <c r="I762" s="23"/>
      <c r="J762" s="31"/>
      <c r="K762" s="23"/>
      <c r="L762" s="23"/>
      <c r="M762" s="23"/>
      <c r="N762" s="31"/>
      <c r="O762" s="23"/>
      <c r="P762" s="23"/>
      <c r="Q762" s="54"/>
      <c r="R762" s="31"/>
      <c r="S762" s="23"/>
      <c r="T762" s="23"/>
      <c r="U762" s="31"/>
      <c r="V762" s="23"/>
      <c r="W762" s="23"/>
    </row>
    <row r="763" spans="1:23" x14ac:dyDescent="0.25">
      <c r="A763" s="82"/>
      <c r="B763" s="82"/>
      <c r="C763"/>
      <c r="D763"/>
      <c r="E763" s="23"/>
      <c r="F763"/>
      <c r="G763"/>
      <c r="H763" s="59"/>
      <c r="I763" s="23"/>
      <c r="J763" s="31"/>
      <c r="K763" s="23"/>
      <c r="L763" s="23"/>
      <c r="M763" s="23"/>
      <c r="N763" s="31"/>
      <c r="O763" s="23"/>
      <c r="P763" s="23"/>
      <c r="Q763" s="54"/>
      <c r="R763" s="31"/>
      <c r="S763" s="23"/>
      <c r="T763" s="23"/>
      <c r="U763" s="31"/>
      <c r="V763" s="23"/>
      <c r="W763" s="23"/>
    </row>
    <row r="764" spans="1:23" x14ac:dyDescent="0.25">
      <c r="A764" s="82"/>
      <c r="B764" s="82"/>
      <c r="C764"/>
      <c r="D764"/>
      <c r="E764" s="23"/>
      <c r="F764"/>
      <c r="G764"/>
      <c r="H764" s="59"/>
      <c r="I764" s="23"/>
      <c r="J764" s="31"/>
      <c r="K764" s="23"/>
      <c r="L764" s="23"/>
      <c r="M764" s="23"/>
      <c r="N764" s="31"/>
      <c r="O764" s="23"/>
      <c r="P764" s="23"/>
      <c r="Q764" s="54"/>
      <c r="R764" s="31"/>
      <c r="S764" s="23"/>
      <c r="T764" s="23"/>
      <c r="U764" s="31"/>
      <c r="V764" s="23"/>
      <c r="W764" s="23"/>
    </row>
    <row r="765" spans="1:23" x14ac:dyDescent="0.25">
      <c r="A765" s="82"/>
      <c r="B765" s="82"/>
      <c r="C765"/>
      <c r="D765"/>
      <c r="E765" s="23"/>
      <c r="F765"/>
      <c r="G765"/>
      <c r="H765" s="59"/>
      <c r="I765" s="23"/>
      <c r="J765" s="31"/>
      <c r="K765" s="23"/>
      <c r="L765" s="23"/>
      <c r="M765" s="23"/>
      <c r="N765" s="31"/>
      <c r="O765" s="23"/>
      <c r="P765" s="23"/>
      <c r="Q765" s="54"/>
      <c r="R765" s="31"/>
      <c r="S765" s="23"/>
      <c r="T765" s="23"/>
      <c r="U765" s="31"/>
      <c r="V765" s="23"/>
      <c r="W765" s="23"/>
    </row>
    <row r="766" spans="1:23" x14ac:dyDescent="0.25">
      <c r="A766" s="82"/>
      <c r="B766" s="82"/>
      <c r="C766"/>
      <c r="D766"/>
      <c r="E766" s="23"/>
      <c r="F766"/>
      <c r="G766"/>
      <c r="H766" s="59"/>
      <c r="I766" s="23"/>
      <c r="J766" s="31"/>
      <c r="K766" s="23"/>
      <c r="L766" s="23"/>
      <c r="M766" s="23"/>
      <c r="N766" s="31"/>
      <c r="O766" s="23"/>
      <c r="P766" s="23"/>
      <c r="Q766" s="54"/>
      <c r="R766" s="31"/>
      <c r="S766" s="23"/>
      <c r="T766" s="23"/>
      <c r="U766" s="31"/>
      <c r="V766" s="23"/>
      <c r="W766" s="23"/>
    </row>
    <row r="767" spans="1:23" x14ac:dyDescent="0.25">
      <c r="A767" s="82"/>
      <c r="B767" s="82"/>
      <c r="C767"/>
      <c r="D767"/>
      <c r="E767" s="23"/>
      <c r="F767"/>
      <c r="G767"/>
      <c r="H767" s="59"/>
      <c r="I767" s="23"/>
      <c r="J767" s="31"/>
      <c r="K767" s="23"/>
      <c r="L767" s="23"/>
      <c r="M767" s="23"/>
      <c r="N767" s="31"/>
      <c r="O767" s="23"/>
      <c r="P767" s="23"/>
      <c r="Q767" s="54"/>
      <c r="R767" s="31"/>
      <c r="S767" s="23"/>
      <c r="T767" s="23"/>
      <c r="U767" s="31"/>
      <c r="V767" s="23"/>
      <c r="W767" s="23"/>
    </row>
    <row r="768" spans="1:23" x14ac:dyDescent="0.25">
      <c r="A768" s="82"/>
      <c r="B768" s="82"/>
      <c r="C768"/>
      <c r="D768"/>
      <c r="E768" s="23"/>
      <c r="F768"/>
      <c r="G768"/>
      <c r="H768" s="59"/>
      <c r="I768" s="23"/>
      <c r="J768" s="31"/>
      <c r="K768" s="23"/>
      <c r="L768" s="23"/>
      <c r="M768" s="23"/>
      <c r="N768" s="31"/>
      <c r="O768" s="23"/>
      <c r="P768" s="23"/>
      <c r="Q768" s="54"/>
      <c r="R768" s="31"/>
      <c r="S768" s="23"/>
      <c r="T768" s="23"/>
      <c r="U768" s="31"/>
      <c r="V768" s="23"/>
      <c r="W768" s="23"/>
    </row>
    <row r="769" spans="1:23" x14ac:dyDescent="0.25">
      <c r="A769" s="82"/>
      <c r="B769" s="82"/>
      <c r="C769"/>
      <c r="D769"/>
      <c r="E769" s="23"/>
      <c r="F769"/>
      <c r="G769"/>
      <c r="H769" s="59"/>
      <c r="I769" s="23"/>
      <c r="J769" s="31"/>
      <c r="K769" s="23"/>
      <c r="L769" s="23"/>
      <c r="M769" s="23"/>
      <c r="N769" s="31"/>
      <c r="O769" s="23"/>
      <c r="P769" s="23"/>
      <c r="Q769" s="54"/>
      <c r="R769" s="31"/>
      <c r="S769" s="23"/>
      <c r="T769" s="23"/>
      <c r="U769" s="31"/>
      <c r="V769" s="23"/>
      <c r="W769" s="23"/>
    </row>
    <row r="770" spans="1:23" x14ac:dyDescent="0.25">
      <c r="A770" s="82"/>
      <c r="B770" s="82"/>
      <c r="C770"/>
      <c r="D770"/>
      <c r="E770" s="23"/>
      <c r="F770"/>
      <c r="G770"/>
      <c r="H770" s="59"/>
      <c r="I770" s="23"/>
      <c r="J770" s="31"/>
      <c r="K770" s="23"/>
      <c r="L770" s="23"/>
      <c r="M770" s="23"/>
      <c r="N770" s="31"/>
      <c r="O770" s="23"/>
      <c r="P770" s="23"/>
      <c r="Q770" s="54"/>
      <c r="R770" s="31"/>
      <c r="S770" s="23"/>
      <c r="T770" s="23"/>
      <c r="U770" s="31"/>
      <c r="V770" s="23"/>
      <c r="W770" s="23"/>
    </row>
    <row r="771" spans="1:23" x14ac:dyDescent="0.25">
      <c r="A771" s="82"/>
      <c r="B771" s="82"/>
      <c r="C771"/>
      <c r="D771"/>
      <c r="E771" s="23"/>
      <c r="F771"/>
      <c r="G771"/>
      <c r="H771" s="59"/>
      <c r="I771" s="23"/>
      <c r="J771" s="31"/>
      <c r="K771" s="23"/>
      <c r="L771" s="23"/>
      <c r="M771" s="23"/>
      <c r="N771" s="31"/>
      <c r="O771" s="23"/>
      <c r="P771" s="23"/>
      <c r="Q771" s="54"/>
      <c r="R771" s="31"/>
      <c r="S771" s="23"/>
      <c r="T771" s="23"/>
      <c r="U771" s="31"/>
      <c r="V771" s="23"/>
      <c r="W771" s="23"/>
    </row>
    <row r="772" spans="1:23" x14ac:dyDescent="0.25">
      <c r="A772" s="82"/>
      <c r="B772" s="82"/>
      <c r="C772"/>
      <c r="D772"/>
      <c r="E772" s="23"/>
      <c r="F772"/>
      <c r="G772"/>
      <c r="H772" s="59"/>
      <c r="I772" s="23"/>
      <c r="J772" s="31"/>
      <c r="K772" s="23"/>
      <c r="L772" s="23"/>
      <c r="M772" s="23"/>
      <c r="N772" s="31"/>
      <c r="O772" s="23"/>
      <c r="P772" s="23"/>
      <c r="Q772" s="54"/>
      <c r="R772" s="31"/>
      <c r="S772" s="23"/>
      <c r="T772" s="23"/>
      <c r="U772" s="31"/>
      <c r="V772" s="23"/>
      <c r="W772" s="23"/>
    </row>
    <row r="773" spans="1:23" x14ac:dyDescent="0.25">
      <c r="A773" s="82"/>
      <c r="B773" s="82"/>
      <c r="C773"/>
      <c r="D773"/>
      <c r="E773" s="23"/>
      <c r="F773"/>
      <c r="G773"/>
      <c r="H773" s="59"/>
      <c r="I773" s="23"/>
      <c r="J773" s="31"/>
      <c r="K773" s="23"/>
      <c r="L773" s="23"/>
      <c r="M773" s="23"/>
      <c r="N773" s="31"/>
      <c r="O773" s="23"/>
      <c r="P773" s="23"/>
      <c r="Q773" s="54"/>
      <c r="R773" s="31"/>
      <c r="S773" s="23"/>
      <c r="T773" s="23"/>
      <c r="U773" s="31"/>
      <c r="V773" s="23"/>
      <c r="W773" s="23"/>
    </row>
    <row r="774" spans="1:23" x14ac:dyDescent="0.25">
      <c r="A774" s="82"/>
      <c r="B774" s="82"/>
      <c r="C774"/>
      <c r="D774"/>
      <c r="E774" s="23"/>
      <c r="F774"/>
      <c r="G774"/>
      <c r="H774" s="59"/>
      <c r="I774" s="23"/>
      <c r="J774" s="31"/>
      <c r="K774" s="23"/>
      <c r="L774" s="23"/>
      <c r="M774" s="23"/>
      <c r="N774" s="31"/>
      <c r="O774" s="23"/>
      <c r="P774" s="23"/>
      <c r="Q774" s="54"/>
      <c r="R774" s="31"/>
      <c r="S774" s="23"/>
      <c r="T774" s="23"/>
      <c r="U774" s="31"/>
      <c r="V774" s="23"/>
      <c r="W774" s="23"/>
    </row>
    <row r="775" spans="1:23" x14ac:dyDescent="0.25">
      <c r="A775" s="82"/>
      <c r="B775" s="82"/>
      <c r="C775"/>
      <c r="D775"/>
      <c r="E775" s="23"/>
      <c r="F775"/>
      <c r="G775"/>
      <c r="H775" s="59"/>
      <c r="I775" s="23"/>
      <c r="J775" s="31"/>
      <c r="K775" s="23"/>
      <c r="L775" s="23"/>
      <c r="M775" s="23"/>
      <c r="N775" s="31"/>
      <c r="O775" s="23"/>
      <c r="P775" s="23"/>
      <c r="Q775" s="54"/>
      <c r="R775" s="31"/>
      <c r="S775" s="23"/>
      <c r="T775" s="23"/>
      <c r="U775" s="31"/>
      <c r="V775" s="23"/>
      <c r="W775" s="23"/>
    </row>
    <row r="776" spans="1:23" x14ac:dyDescent="0.25">
      <c r="A776" s="82"/>
      <c r="B776" s="82"/>
      <c r="C776"/>
      <c r="D776"/>
      <c r="E776" s="23"/>
      <c r="F776"/>
      <c r="G776"/>
      <c r="H776" s="59"/>
      <c r="I776" s="23"/>
      <c r="J776" s="31"/>
      <c r="K776" s="23"/>
      <c r="L776" s="23"/>
      <c r="M776" s="23"/>
      <c r="N776" s="31"/>
      <c r="O776" s="23"/>
      <c r="P776" s="23"/>
      <c r="Q776" s="54"/>
      <c r="R776" s="31"/>
      <c r="S776" s="23"/>
      <c r="T776" s="23"/>
      <c r="U776" s="31"/>
      <c r="V776" s="23"/>
      <c r="W776" s="23"/>
    </row>
    <row r="777" spans="1:23" x14ac:dyDescent="0.25">
      <c r="A777" s="82"/>
      <c r="B777" s="82"/>
      <c r="C777"/>
      <c r="D777"/>
      <c r="E777" s="23"/>
      <c r="F777"/>
      <c r="G777"/>
      <c r="H777" s="59"/>
      <c r="I777" s="23"/>
      <c r="J777" s="31"/>
      <c r="K777" s="23"/>
      <c r="L777" s="23"/>
      <c r="M777" s="23"/>
      <c r="N777" s="31"/>
      <c r="O777" s="23"/>
      <c r="P777" s="23"/>
      <c r="Q777" s="54"/>
      <c r="R777" s="31"/>
      <c r="S777" s="23"/>
      <c r="T777" s="23"/>
      <c r="U777" s="31"/>
      <c r="V777" s="23"/>
      <c r="W777" s="23"/>
    </row>
    <row r="778" spans="1:23" x14ac:dyDescent="0.25">
      <c r="A778" s="82"/>
      <c r="B778" s="82"/>
      <c r="C778"/>
      <c r="D778"/>
      <c r="E778" s="23"/>
      <c r="F778"/>
      <c r="G778"/>
      <c r="H778" s="59"/>
      <c r="I778" s="23"/>
      <c r="J778" s="31"/>
      <c r="K778" s="23"/>
      <c r="L778" s="23"/>
      <c r="M778" s="23"/>
      <c r="N778" s="31"/>
      <c r="O778" s="23"/>
      <c r="P778" s="23"/>
      <c r="Q778" s="54"/>
      <c r="R778" s="31"/>
      <c r="S778" s="23"/>
      <c r="T778" s="23"/>
      <c r="U778" s="31"/>
      <c r="V778" s="23"/>
      <c r="W778" s="23"/>
    </row>
    <row r="779" spans="1:23" x14ac:dyDescent="0.25">
      <c r="A779" s="82"/>
      <c r="B779" s="82"/>
      <c r="C779"/>
      <c r="D779"/>
      <c r="E779" s="23"/>
      <c r="F779"/>
      <c r="G779"/>
      <c r="H779" s="59"/>
      <c r="I779" s="23"/>
      <c r="J779" s="31"/>
      <c r="K779" s="23"/>
      <c r="L779" s="23"/>
      <c r="M779" s="23"/>
      <c r="N779" s="31"/>
      <c r="O779" s="23"/>
      <c r="P779" s="23"/>
      <c r="Q779" s="54"/>
      <c r="R779" s="31"/>
      <c r="S779" s="23"/>
      <c r="T779" s="23"/>
      <c r="U779" s="31"/>
      <c r="V779" s="23"/>
      <c r="W779" s="23"/>
    </row>
    <row r="780" spans="1:23" x14ac:dyDescent="0.25">
      <c r="A780" s="82"/>
      <c r="B780" s="82"/>
      <c r="C780"/>
      <c r="D780"/>
      <c r="E780" s="23"/>
      <c r="F780"/>
      <c r="G780"/>
      <c r="H780" s="59"/>
      <c r="I780" s="23"/>
      <c r="J780" s="31"/>
      <c r="K780" s="23"/>
      <c r="L780" s="23"/>
      <c r="M780" s="23"/>
      <c r="N780" s="31"/>
      <c r="O780" s="23"/>
      <c r="P780" s="23"/>
      <c r="Q780" s="54"/>
      <c r="R780" s="31"/>
      <c r="S780" s="23"/>
      <c r="T780" s="23"/>
      <c r="U780" s="31"/>
      <c r="V780" s="23"/>
      <c r="W780" s="23"/>
    </row>
    <row r="781" spans="1:23" x14ac:dyDescent="0.25">
      <c r="A781" s="82"/>
      <c r="B781" s="82"/>
      <c r="C781"/>
      <c r="D781"/>
      <c r="E781" s="23"/>
      <c r="F781"/>
      <c r="G781"/>
      <c r="H781" s="59"/>
      <c r="I781" s="23"/>
      <c r="J781" s="31"/>
      <c r="K781" s="23"/>
      <c r="L781" s="23"/>
      <c r="M781" s="23"/>
      <c r="N781" s="31"/>
      <c r="O781" s="23"/>
      <c r="P781" s="23"/>
      <c r="Q781" s="54"/>
      <c r="R781" s="31"/>
      <c r="S781" s="23"/>
      <c r="T781" s="23"/>
      <c r="U781" s="31"/>
      <c r="V781" s="23"/>
      <c r="W781" s="23"/>
    </row>
    <row r="782" spans="1:23" x14ac:dyDescent="0.25">
      <c r="A782" s="82"/>
      <c r="B782" s="82"/>
      <c r="C782"/>
      <c r="D782"/>
      <c r="E782" s="23"/>
      <c r="F782"/>
      <c r="G782"/>
      <c r="H782" s="59"/>
      <c r="I782" s="23"/>
      <c r="J782" s="31"/>
      <c r="K782" s="23"/>
      <c r="L782" s="23"/>
      <c r="M782" s="23"/>
      <c r="N782" s="31"/>
      <c r="O782" s="23"/>
      <c r="P782" s="23"/>
      <c r="Q782" s="54"/>
      <c r="R782" s="31"/>
      <c r="S782" s="23"/>
      <c r="T782" s="23"/>
      <c r="U782" s="31"/>
      <c r="V782" s="23"/>
      <c r="W782" s="23"/>
    </row>
    <row r="783" spans="1:23" x14ac:dyDescent="0.25">
      <c r="A783" s="82"/>
      <c r="B783" s="82"/>
      <c r="C783"/>
      <c r="D783"/>
      <c r="E783" s="23"/>
      <c r="F783"/>
      <c r="G783"/>
      <c r="H783" s="59"/>
      <c r="I783" s="23"/>
      <c r="J783" s="31"/>
      <c r="K783" s="23"/>
      <c r="L783" s="23"/>
      <c r="M783" s="23"/>
      <c r="N783" s="31"/>
      <c r="O783" s="23"/>
      <c r="P783" s="23"/>
      <c r="Q783" s="54"/>
      <c r="R783" s="31"/>
      <c r="S783" s="23"/>
      <c r="T783" s="23"/>
      <c r="U783" s="31"/>
      <c r="V783" s="23"/>
      <c r="W783" s="23"/>
    </row>
    <row r="784" spans="1:23" x14ac:dyDescent="0.25">
      <c r="A784" s="82"/>
      <c r="B784" s="82"/>
      <c r="C784"/>
      <c r="D784"/>
      <c r="E784" s="23"/>
      <c r="F784"/>
      <c r="G784"/>
      <c r="H784" s="59"/>
      <c r="I784" s="23"/>
      <c r="J784" s="31"/>
      <c r="K784" s="23"/>
      <c r="L784" s="23"/>
      <c r="M784" s="23"/>
      <c r="N784" s="31"/>
      <c r="O784" s="23"/>
      <c r="P784" s="23"/>
      <c r="Q784" s="54"/>
      <c r="R784" s="31"/>
      <c r="S784" s="23"/>
      <c r="T784" s="23"/>
      <c r="U784" s="31"/>
      <c r="V784" s="23"/>
      <c r="W784" s="23"/>
    </row>
    <row r="785" spans="1:23" x14ac:dyDescent="0.25">
      <c r="A785" s="82"/>
      <c r="B785" s="82"/>
      <c r="C785"/>
      <c r="D785"/>
      <c r="E785" s="23"/>
      <c r="F785"/>
      <c r="G785"/>
      <c r="H785" s="59"/>
      <c r="I785" s="23"/>
      <c r="J785" s="31"/>
      <c r="K785" s="23"/>
      <c r="L785" s="23"/>
      <c r="M785" s="23"/>
      <c r="N785" s="31"/>
      <c r="O785" s="23"/>
      <c r="P785" s="23"/>
      <c r="Q785" s="54"/>
      <c r="R785" s="31"/>
      <c r="S785" s="23"/>
      <c r="T785" s="23"/>
      <c r="U785" s="31"/>
      <c r="V785" s="23"/>
      <c r="W785" s="23"/>
    </row>
    <row r="786" spans="1:23" x14ac:dyDescent="0.25">
      <c r="A786" s="82"/>
      <c r="B786" s="82"/>
      <c r="C786"/>
      <c r="D786"/>
      <c r="E786" s="23"/>
      <c r="F786"/>
      <c r="G786"/>
      <c r="H786" s="59"/>
      <c r="I786" s="23"/>
      <c r="J786" s="31"/>
      <c r="K786" s="23"/>
      <c r="L786" s="23"/>
      <c r="M786" s="23"/>
      <c r="N786" s="31"/>
      <c r="O786" s="23"/>
      <c r="P786" s="23"/>
      <c r="Q786" s="54"/>
      <c r="R786" s="31"/>
      <c r="S786" s="23"/>
      <c r="T786" s="23"/>
      <c r="U786" s="31"/>
      <c r="V786" s="23"/>
      <c r="W786" s="23"/>
    </row>
    <row r="787" spans="1:23" x14ac:dyDescent="0.25">
      <c r="A787" s="82"/>
      <c r="B787" s="82"/>
      <c r="C787"/>
      <c r="D787"/>
      <c r="E787" s="23"/>
      <c r="F787"/>
      <c r="G787"/>
      <c r="H787" s="59"/>
      <c r="I787" s="23"/>
      <c r="J787" s="31"/>
      <c r="K787" s="23"/>
      <c r="L787" s="23"/>
      <c r="M787" s="23"/>
      <c r="N787" s="31"/>
      <c r="O787" s="23"/>
      <c r="P787" s="23"/>
      <c r="Q787" s="54"/>
      <c r="R787" s="31"/>
      <c r="S787" s="23"/>
      <c r="T787" s="23"/>
      <c r="U787" s="31"/>
      <c r="V787" s="23"/>
      <c r="W787" s="23"/>
    </row>
    <row r="788" spans="1:23" x14ac:dyDescent="0.25">
      <c r="A788" s="82"/>
      <c r="B788" s="82"/>
      <c r="C788"/>
      <c r="D788"/>
      <c r="E788" s="23"/>
      <c r="F788"/>
      <c r="G788"/>
      <c r="H788" s="59"/>
      <c r="I788" s="23"/>
      <c r="J788" s="31"/>
      <c r="K788" s="23"/>
      <c r="L788" s="23"/>
      <c r="M788" s="23"/>
      <c r="N788" s="31"/>
      <c r="O788" s="23"/>
      <c r="P788" s="23"/>
      <c r="Q788" s="54"/>
      <c r="R788" s="31"/>
      <c r="S788" s="23"/>
      <c r="T788" s="23"/>
      <c r="U788" s="31"/>
      <c r="V788" s="23"/>
      <c r="W788" s="23"/>
    </row>
    <row r="789" spans="1:23" x14ac:dyDescent="0.25">
      <c r="A789" s="82"/>
      <c r="B789" s="82"/>
      <c r="C789"/>
      <c r="D789"/>
      <c r="E789" s="23"/>
      <c r="F789"/>
      <c r="G789"/>
      <c r="H789" s="59"/>
      <c r="I789" s="23"/>
      <c r="J789" s="31"/>
      <c r="K789" s="23"/>
      <c r="L789" s="23"/>
      <c r="M789" s="23"/>
      <c r="N789" s="31"/>
      <c r="O789" s="23"/>
      <c r="P789" s="23"/>
      <c r="Q789" s="54"/>
      <c r="R789" s="31"/>
      <c r="S789" s="23"/>
      <c r="T789" s="23"/>
      <c r="U789" s="31"/>
      <c r="V789" s="23"/>
      <c r="W789" s="23"/>
    </row>
    <row r="790" spans="1:23" x14ac:dyDescent="0.25">
      <c r="A790" s="82"/>
      <c r="B790" s="82"/>
      <c r="C790"/>
      <c r="D790"/>
      <c r="E790" s="23"/>
      <c r="F790"/>
      <c r="G790"/>
      <c r="H790" s="59"/>
      <c r="I790" s="23"/>
      <c r="J790" s="31"/>
      <c r="K790" s="23"/>
      <c r="L790" s="23"/>
      <c r="M790" s="23"/>
      <c r="N790" s="31"/>
      <c r="O790" s="23"/>
      <c r="P790" s="23"/>
      <c r="Q790" s="54"/>
      <c r="R790" s="31"/>
      <c r="S790" s="23"/>
      <c r="T790" s="23"/>
      <c r="U790" s="31"/>
      <c r="V790" s="23"/>
      <c r="W790" s="23"/>
    </row>
    <row r="791" spans="1:23" x14ac:dyDescent="0.25">
      <c r="A791" s="82"/>
      <c r="B791" s="82"/>
      <c r="C791"/>
      <c r="D791"/>
      <c r="E791" s="23"/>
      <c r="F791"/>
      <c r="G791"/>
      <c r="H791" s="59"/>
      <c r="I791" s="23"/>
      <c r="J791" s="31"/>
      <c r="K791" s="23"/>
      <c r="L791" s="23"/>
      <c r="M791" s="23"/>
      <c r="N791" s="31"/>
      <c r="O791" s="23"/>
      <c r="P791" s="23"/>
      <c r="Q791" s="54"/>
      <c r="R791" s="31"/>
      <c r="S791" s="23"/>
      <c r="T791" s="23"/>
      <c r="U791" s="31"/>
      <c r="V791" s="23"/>
      <c r="W791" s="23"/>
    </row>
    <row r="792" spans="1:23" x14ac:dyDescent="0.25">
      <c r="A792" s="82"/>
      <c r="B792" s="82"/>
      <c r="C792"/>
      <c r="D792"/>
      <c r="E792" s="23"/>
      <c r="F792"/>
      <c r="G792"/>
      <c r="H792" s="59"/>
      <c r="I792" s="23"/>
      <c r="J792" s="31"/>
      <c r="K792" s="23"/>
      <c r="L792" s="23"/>
      <c r="M792" s="23"/>
      <c r="N792" s="31"/>
      <c r="O792" s="23"/>
      <c r="P792" s="23"/>
      <c r="Q792" s="54"/>
      <c r="R792" s="31"/>
      <c r="S792" s="23"/>
      <c r="T792" s="23"/>
      <c r="U792" s="31"/>
      <c r="V792" s="23"/>
      <c r="W792" s="23"/>
    </row>
    <row r="793" spans="1:23" x14ac:dyDescent="0.25">
      <c r="A793" s="82"/>
      <c r="B793" s="82"/>
      <c r="C793"/>
      <c r="D793"/>
      <c r="E793" s="23"/>
      <c r="F793"/>
      <c r="G793"/>
      <c r="H793" s="59"/>
      <c r="I793" s="23"/>
      <c r="J793" s="31"/>
      <c r="K793" s="23"/>
      <c r="L793" s="23"/>
      <c r="M793" s="23"/>
      <c r="N793" s="31"/>
      <c r="O793" s="23"/>
      <c r="P793" s="23"/>
      <c r="Q793" s="54"/>
      <c r="R793" s="31"/>
      <c r="S793" s="23"/>
      <c r="T793" s="23"/>
      <c r="U793" s="31"/>
      <c r="V793" s="23"/>
      <c r="W793" s="23"/>
    </row>
    <row r="794" spans="1:23" x14ac:dyDescent="0.25">
      <c r="A794" s="82"/>
      <c r="B794" s="82"/>
      <c r="C794"/>
      <c r="D794"/>
      <c r="E794" s="23"/>
      <c r="F794"/>
      <c r="G794"/>
      <c r="H794" s="59"/>
      <c r="I794" s="23"/>
      <c r="J794" s="31"/>
      <c r="K794" s="23"/>
      <c r="L794" s="23"/>
      <c r="M794" s="23"/>
      <c r="N794" s="31"/>
      <c r="O794" s="23"/>
      <c r="P794" s="23"/>
      <c r="Q794" s="54"/>
      <c r="R794" s="31"/>
      <c r="S794" s="23"/>
      <c r="T794" s="23"/>
      <c r="U794" s="31"/>
      <c r="V794" s="23"/>
      <c r="W794" s="23"/>
    </row>
    <row r="795" spans="1:23" x14ac:dyDescent="0.25">
      <c r="A795" s="82"/>
      <c r="B795" s="82"/>
      <c r="C795"/>
      <c r="D795"/>
      <c r="E795" s="23"/>
      <c r="F795"/>
      <c r="G795"/>
      <c r="H795" s="59"/>
      <c r="I795" s="23"/>
      <c r="J795" s="31"/>
      <c r="K795" s="23"/>
      <c r="L795" s="23"/>
      <c r="M795" s="23"/>
      <c r="N795" s="31"/>
      <c r="O795" s="23"/>
      <c r="P795" s="23"/>
      <c r="Q795" s="54"/>
      <c r="R795" s="31"/>
      <c r="S795" s="23"/>
      <c r="T795" s="23"/>
      <c r="U795" s="31"/>
      <c r="V795" s="23"/>
      <c r="W795" s="23"/>
    </row>
    <row r="796" spans="1:23" x14ac:dyDescent="0.25">
      <c r="A796" s="82"/>
      <c r="B796" s="82"/>
      <c r="C796"/>
      <c r="D796"/>
      <c r="E796" s="23"/>
      <c r="F796"/>
      <c r="G796"/>
      <c r="H796" s="59"/>
      <c r="I796" s="23"/>
      <c r="J796" s="31"/>
      <c r="K796" s="23"/>
      <c r="L796" s="23"/>
      <c r="M796" s="23"/>
      <c r="N796" s="31"/>
      <c r="O796" s="23"/>
      <c r="P796" s="23"/>
      <c r="Q796" s="54"/>
      <c r="R796" s="31"/>
      <c r="S796" s="23"/>
      <c r="T796" s="23"/>
      <c r="U796" s="31"/>
      <c r="V796" s="23"/>
      <c r="W796" s="23"/>
    </row>
    <row r="797" spans="1:23" x14ac:dyDescent="0.25">
      <c r="A797" s="82"/>
      <c r="B797" s="82"/>
      <c r="C797"/>
      <c r="D797"/>
      <c r="E797" s="23"/>
      <c r="F797"/>
      <c r="G797"/>
      <c r="H797" s="59"/>
      <c r="I797" s="23"/>
      <c r="J797" s="31"/>
      <c r="K797" s="23"/>
      <c r="L797" s="23"/>
      <c r="M797" s="23"/>
      <c r="N797" s="31"/>
      <c r="O797" s="23"/>
      <c r="P797" s="23"/>
      <c r="Q797" s="54"/>
      <c r="R797" s="31"/>
      <c r="S797" s="23"/>
      <c r="T797" s="23"/>
      <c r="U797" s="31"/>
      <c r="V797" s="23"/>
      <c r="W797" s="23"/>
    </row>
    <row r="798" spans="1:23" x14ac:dyDescent="0.25">
      <c r="A798" s="82"/>
      <c r="B798" s="82"/>
      <c r="C798"/>
      <c r="D798"/>
      <c r="E798" s="23"/>
      <c r="F798"/>
      <c r="G798"/>
      <c r="H798" s="59"/>
      <c r="I798" s="23"/>
      <c r="J798" s="31"/>
      <c r="K798" s="23"/>
      <c r="L798" s="23"/>
      <c r="M798" s="23"/>
      <c r="N798" s="31"/>
      <c r="O798" s="23"/>
      <c r="P798" s="23"/>
      <c r="Q798" s="54"/>
      <c r="R798" s="31"/>
      <c r="S798" s="23"/>
      <c r="T798" s="23"/>
      <c r="U798" s="31"/>
      <c r="V798" s="23"/>
      <c r="W798" s="23"/>
    </row>
    <row r="799" spans="1:23" x14ac:dyDescent="0.25">
      <c r="A799" s="82"/>
      <c r="B799" s="82"/>
      <c r="C799"/>
      <c r="D799"/>
      <c r="E799" s="23"/>
      <c r="F799"/>
      <c r="G799"/>
      <c r="H799" s="59"/>
      <c r="I799" s="23"/>
      <c r="J799" s="31"/>
      <c r="K799" s="23"/>
      <c r="L799" s="23"/>
      <c r="M799" s="23"/>
      <c r="N799" s="31"/>
      <c r="O799" s="23"/>
      <c r="P799" s="23"/>
      <c r="Q799" s="54"/>
      <c r="R799" s="31"/>
      <c r="S799" s="23"/>
      <c r="T799" s="23"/>
      <c r="U799" s="31"/>
      <c r="V799" s="23"/>
      <c r="W799" s="23"/>
    </row>
    <row r="800" spans="1:23" x14ac:dyDescent="0.25">
      <c r="A800" s="82"/>
      <c r="B800" s="82"/>
      <c r="C800"/>
      <c r="D800"/>
      <c r="E800" s="23"/>
      <c r="F800"/>
      <c r="G800"/>
      <c r="H800" s="59"/>
      <c r="I800" s="23"/>
      <c r="J800" s="31"/>
      <c r="K800" s="23"/>
      <c r="L800" s="23"/>
      <c r="M800" s="23"/>
      <c r="N800" s="31"/>
      <c r="O800" s="23"/>
      <c r="P800" s="23"/>
      <c r="Q800" s="54"/>
      <c r="R800" s="31"/>
      <c r="S800" s="23"/>
      <c r="T800" s="23"/>
      <c r="U800" s="31"/>
      <c r="V800" s="23"/>
      <c r="W800" s="23"/>
    </row>
    <row r="801" spans="1:23" x14ac:dyDescent="0.25">
      <c r="A801" s="82"/>
      <c r="B801" s="82"/>
      <c r="C801"/>
      <c r="D801"/>
      <c r="E801" s="23"/>
      <c r="F801"/>
      <c r="G801"/>
      <c r="H801" s="59"/>
      <c r="I801" s="23"/>
      <c r="J801" s="31"/>
      <c r="K801" s="23"/>
      <c r="L801" s="23"/>
      <c r="M801" s="23"/>
      <c r="N801" s="31"/>
      <c r="O801" s="23"/>
      <c r="P801" s="23"/>
      <c r="Q801" s="54"/>
      <c r="R801" s="31"/>
      <c r="S801" s="23"/>
      <c r="T801" s="23"/>
      <c r="U801" s="31"/>
      <c r="V801" s="23"/>
      <c r="W801" s="23"/>
    </row>
    <row r="802" spans="1:23" x14ac:dyDescent="0.25">
      <c r="A802" s="82"/>
      <c r="B802" s="82"/>
      <c r="C802"/>
      <c r="D802"/>
      <c r="E802" s="23"/>
      <c r="F802"/>
      <c r="G802"/>
      <c r="H802" s="59"/>
      <c r="I802" s="23"/>
      <c r="J802" s="31"/>
      <c r="K802" s="23"/>
      <c r="L802" s="23"/>
      <c r="M802" s="23"/>
      <c r="N802" s="31"/>
      <c r="O802" s="23"/>
      <c r="P802" s="23"/>
      <c r="Q802" s="54"/>
      <c r="R802" s="31"/>
      <c r="S802" s="23"/>
      <c r="T802" s="23"/>
      <c r="U802" s="31"/>
      <c r="V802" s="23"/>
      <c r="W802" s="23"/>
    </row>
    <row r="803" spans="1:23" x14ac:dyDescent="0.25">
      <c r="A803" s="82"/>
      <c r="B803" s="82"/>
      <c r="C803"/>
      <c r="D803"/>
      <c r="E803" s="23"/>
      <c r="F803"/>
      <c r="G803"/>
      <c r="H803" s="59"/>
      <c r="I803" s="23"/>
      <c r="J803" s="31"/>
      <c r="K803" s="23"/>
      <c r="L803" s="23"/>
      <c r="M803" s="23"/>
      <c r="N803" s="31"/>
      <c r="O803" s="23"/>
      <c r="P803" s="23"/>
      <c r="Q803" s="54"/>
      <c r="R803" s="31"/>
      <c r="S803" s="23"/>
      <c r="T803" s="23"/>
      <c r="U803" s="31"/>
      <c r="V803" s="23"/>
      <c r="W803" s="23"/>
    </row>
    <row r="804" spans="1:23" x14ac:dyDescent="0.25">
      <c r="A804" s="82"/>
      <c r="B804" s="82"/>
      <c r="C804"/>
      <c r="D804"/>
      <c r="E804" s="23"/>
      <c r="F804"/>
      <c r="G804"/>
      <c r="H804" s="59"/>
      <c r="I804" s="23"/>
      <c r="J804" s="31"/>
      <c r="K804" s="23"/>
      <c r="L804" s="23"/>
      <c r="M804" s="23"/>
      <c r="N804" s="31"/>
      <c r="O804" s="23"/>
      <c r="P804" s="23"/>
      <c r="Q804" s="54"/>
      <c r="R804" s="31"/>
      <c r="S804" s="23"/>
      <c r="T804" s="23"/>
      <c r="U804" s="31"/>
      <c r="V804" s="23"/>
      <c r="W804" s="23"/>
    </row>
    <row r="805" spans="1:23" x14ac:dyDescent="0.25">
      <c r="A805" s="82"/>
      <c r="B805" s="82"/>
      <c r="C805"/>
      <c r="D805"/>
      <c r="E805" s="23"/>
      <c r="F805"/>
      <c r="G805"/>
      <c r="H805" s="59"/>
      <c r="I805" s="23"/>
      <c r="J805" s="31"/>
      <c r="K805" s="23"/>
      <c r="L805" s="23"/>
      <c r="M805" s="23"/>
      <c r="N805" s="31"/>
      <c r="O805" s="23"/>
      <c r="P805" s="23"/>
      <c r="Q805" s="54"/>
      <c r="R805" s="31"/>
      <c r="S805" s="23"/>
      <c r="T805" s="23"/>
      <c r="U805" s="31"/>
      <c r="V805" s="23"/>
      <c r="W805" s="23"/>
    </row>
    <row r="806" spans="1:23" x14ac:dyDescent="0.25">
      <c r="A806" s="82"/>
      <c r="B806" s="82"/>
      <c r="C806"/>
      <c r="D806"/>
      <c r="E806" s="23"/>
      <c r="F806"/>
      <c r="G806"/>
      <c r="H806" s="59"/>
      <c r="I806" s="23"/>
      <c r="J806" s="31"/>
      <c r="K806" s="23"/>
      <c r="L806" s="23"/>
      <c r="M806" s="23"/>
      <c r="N806" s="31"/>
      <c r="O806" s="23"/>
      <c r="P806" s="23"/>
      <c r="Q806" s="54"/>
      <c r="R806" s="31"/>
      <c r="S806" s="23"/>
      <c r="T806" s="23"/>
      <c r="U806" s="31"/>
      <c r="V806" s="23"/>
      <c r="W806" s="23"/>
    </row>
    <row r="807" spans="1:23" x14ac:dyDescent="0.25">
      <c r="A807" s="82"/>
      <c r="B807" s="82"/>
      <c r="C807"/>
      <c r="D807"/>
      <c r="E807" s="23"/>
      <c r="F807"/>
      <c r="G807"/>
      <c r="H807" s="59"/>
      <c r="I807" s="23"/>
      <c r="J807" s="31"/>
      <c r="K807" s="23"/>
      <c r="L807" s="23"/>
      <c r="M807" s="23"/>
      <c r="N807" s="31"/>
      <c r="O807" s="23"/>
      <c r="P807" s="23"/>
      <c r="Q807" s="54"/>
      <c r="R807" s="31"/>
      <c r="S807" s="23"/>
      <c r="T807" s="23"/>
      <c r="U807" s="31"/>
      <c r="V807" s="23"/>
      <c r="W807" s="23"/>
    </row>
    <row r="808" spans="1:23" x14ac:dyDescent="0.25">
      <c r="A808" s="82"/>
      <c r="B808" s="82"/>
      <c r="C808"/>
      <c r="D808"/>
      <c r="E808" s="23"/>
      <c r="F808"/>
      <c r="G808"/>
      <c r="H808" s="59"/>
      <c r="I808" s="23"/>
      <c r="J808" s="31"/>
      <c r="K808" s="23"/>
      <c r="L808" s="23"/>
      <c r="M808" s="23"/>
      <c r="N808" s="31"/>
      <c r="O808" s="23"/>
      <c r="P808" s="23"/>
      <c r="Q808" s="54"/>
      <c r="R808" s="31"/>
      <c r="S808" s="23"/>
      <c r="T808" s="23"/>
      <c r="U808" s="31"/>
      <c r="V808" s="23"/>
      <c r="W808" s="23"/>
    </row>
    <row r="809" spans="1:23" x14ac:dyDescent="0.25">
      <c r="A809" s="82"/>
      <c r="B809" s="82"/>
      <c r="C809"/>
      <c r="D809"/>
      <c r="E809" s="23"/>
      <c r="F809"/>
      <c r="G809"/>
      <c r="H809" s="59"/>
      <c r="I809" s="23"/>
      <c r="J809" s="31"/>
      <c r="K809" s="23"/>
      <c r="L809" s="23"/>
      <c r="M809" s="23"/>
      <c r="N809" s="31"/>
      <c r="O809" s="23"/>
      <c r="P809" s="23"/>
      <c r="Q809" s="54"/>
      <c r="R809" s="31"/>
      <c r="S809" s="23"/>
      <c r="T809" s="23"/>
      <c r="U809" s="31"/>
      <c r="V809" s="23"/>
      <c r="W809" s="23"/>
    </row>
    <row r="810" spans="1:23" x14ac:dyDescent="0.25">
      <c r="A810" s="82"/>
      <c r="B810" s="82"/>
      <c r="C810"/>
      <c r="D810"/>
      <c r="E810" s="23"/>
      <c r="F810"/>
      <c r="G810"/>
      <c r="H810" s="59"/>
      <c r="I810" s="23"/>
      <c r="J810" s="31"/>
      <c r="K810" s="23"/>
      <c r="L810" s="23"/>
      <c r="M810" s="23"/>
      <c r="N810" s="31"/>
      <c r="O810" s="23"/>
      <c r="P810" s="23"/>
      <c r="Q810" s="54"/>
      <c r="R810" s="31"/>
      <c r="S810" s="23"/>
      <c r="T810" s="23"/>
      <c r="U810" s="31"/>
      <c r="V810" s="23"/>
      <c r="W810" s="23"/>
    </row>
    <row r="811" spans="1:23" x14ac:dyDescent="0.25">
      <c r="A811" s="82"/>
      <c r="B811" s="82"/>
      <c r="C811"/>
      <c r="D811"/>
      <c r="E811" s="23"/>
      <c r="F811"/>
      <c r="G811"/>
      <c r="H811" s="59"/>
      <c r="I811" s="23"/>
      <c r="J811" s="31"/>
      <c r="K811" s="23"/>
      <c r="L811" s="23"/>
      <c r="M811" s="23"/>
      <c r="N811" s="31"/>
      <c r="O811" s="23"/>
      <c r="P811" s="23"/>
      <c r="Q811" s="54"/>
      <c r="R811" s="31"/>
      <c r="S811" s="23"/>
      <c r="T811" s="23"/>
      <c r="U811" s="31"/>
      <c r="V811" s="23"/>
      <c r="W811" s="23"/>
    </row>
    <row r="812" spans="1:23" x14ac:dyDescent="0.25">
      <c r="A812" s="82"/>
      <c r="B812" s="82"/>
      <c r="C812"/>
      <c r="D812"/>
      <c r="E812" s="23"/>
      <c r="F812"/>
      <c r="G812"/>
      <c r="H812" s="59"/>
      <c r="I812" s="23"/>
      <c r="J812" s="31"/>
      <c r="K812" s="23"/>
      <c r="L812" s="23"/>
      <c r="M812" s="23"/>
      <c r="N812" s="31"/>
      <c r="O812" s="23"/>
      <c r="P812" s="23"/>
      <c r="Q812" s="54"/>
      <c r="R812" s="31"/>
      <c r="S812" s="23"/>
      <c r="T812" s="23"/>
      <c r="U812" s="31"/>
      <c r="V812" s="23"/>
      <c r="W812" s="23"/>
    </row>
    <row r="813" spans="1:23" x14ac:dyDescent="0.25">
      <c r="A813" s="82"/>
      <c r="B813" s="82"/>
      <c r="C813"/>
      <c r="D813"/>
      <c r="E813" s="23"/>
      <c r="F813"/>
      <c r="G813"/>
      <c r="H813" s="59"/>
      <c r="I813" s="23"/>
      <c r="J813" s="31"/>
      <c r="K813" s="23"/>
      <c r="L813" s="23"/>
      <c r="M813" s="23"/>
      <c r="N813" s="31"/>
      <c r="O813" s="23"/>
      <c r="P813" s="23"/>
      <c r="Q813" s="54"/>
      <c r="R813" s="31"/>
      <c r="S813" s="23"/>
      <c r="T813" s="23"/>
      <c r="U813" s="31"/>
      <c r="V813" s="23"/>
      <c r="W813" s="23"/>
    </row>
    <row r="814" spans="1:23" x14ac:dyDescent="0.25">
      <c r="A814" s="82"/>
      <c r="B814" s="82"/>
      <c r="C814"/>
      <c r="D814"/>
      <c r="E814" s="23"/>
      <c r="F814"/>
      <c r="G814"/>
      <c r="H814" s="59"/>
      <c r="I814" s="23"/>
      <c r="J814" s="31"/>
      <c r="K814" s="23"/>
      <c r="L814" s="23"/>
      <c r="M814" s="23"/>
      <c r="N814" s="31"/>
      <c r="O814" s="23"/>
      <c r="P814" s="23"/>
      <c r="Q814" s="54"/>
      <c r="R814" s="31"/>
      <c r="S814" s="23"/>
      <c r="T814" s="23"/>
      <c r="U814" s="31"/>
      <c r="V814" s="23"/>
      <c r="W814" s="23"/>
    </row>
    <row r="815" spans="1:23" x14ac:dyDescent="0.25">
      <c r="A815" s="82"/>
      <c r="B815" s="82"/>
      <c r="C815"/>
      <c r="D815"/>
      <c r="E815" s="23"/>
      <c r="F815"/>
      <c r="G815"/>
      <c r="H815" s="59"/>
      <c r="I815" s="23"/>
      <c r="J815" s="31"/>
      <c r="K815" s="23"/>
      <c r="L815" s="23"/>
      <c r="M815" s="23"/>
      <c r="N815" s="31"/>
      <c r="O815" s="23"/>
      <c r="P815" s="23"/>
      <c r="Q815" s="54"/>
      <c r="R815" s="31"/>
      <c r="S815" s="23"/>
      <c r="T815" s="23"/>
      <c r="U815" s="31"/>
      <c r="V815" s="23"/>
      <c r="W815" s="23"/>
    </row>
    <row r="816" spans="1:23" x14ac:dyDescent="0.25">
      <c r="A816" s="82"/>
      <c r="B816" s="82"/>
      <c r="C816"/>
      <c r="D816"/>
      <c r="E816" s="23"/>
      <c r="F816"/>
      <c r="G816"/>
      <c r="H816" s="59"/>
      <c r="I816" s="23"/>
      <c r="J816" s="31"/>
      <c r="K816" s="23"/>
      <c r="L816" s="23"/>
      <c r="M816" s="23"/>
      <c r="N816" s="31"/>
      <c r="O816" s="23"/>
      <c r="P816" s="23"/>
      <c r="Q816" s="54"/>
      <c r="R816" s="31"/>
      <c r="S816" s="23"/>
      <c r="T816" s="23"/>
      <c r="U816" s="31"/>
      <c r="V816" s="23"/>
      <c r="W816" s="23"/>
    </row>
    <row r="817" spans="1:23" x14ac:dyDescent="0.25">
      <c r="A817" s="82"/>
      <c r="B817" s="82"/>
      <c r="C817"/>
      <c r="D817"/>
      <c r="E817" s="23"/>
      <c r="F817"/>
      <c r="G817"/>
      <c r="H817" s="59"/>
      <c r="I817" s="23"/>
      <c r="J817" s="31"/>
      <c r="K817" s="23"/>
      <c r="L817" s="23"/>
      <c r="M817" s="23"/>
      <c r="N817" s="31"/>
      <c r="O817" s="23"/>
      <c r="P817" s="23"/>
      <c r="Q817" s="54"/>
      <c r="R817" s="31"/>
      <c r="S817" s="23"/>
      <c r="T817" s="23"/>
      <c r="U817" s="31"/>
      <c r="V817" s="23"/>
      <c r="W817" s="23"/>
    </row>
    <row r="818" spans="1:23" x14ac:dyDescent="0.25">
      <c r="A818" s="82"/>
      <c r="B818" s="82"/>
      <c r="C818"/>
      <c r="D818"/>
      <c r="E818" s="23"/>
      <c r="F818"/>
      <c r="G818"/>
      <c r="H818" s="59"/>
      <c r="I818" s="23"/>
      <c r="J818" s="31"/>
      <c r="K818" s="23"/>
      <c r="L818" s="23"/>
      <c r="M818" s="23"/>
      <c r="N818" s="31"/>
      <c r="O818" s="23"/>
      <c r="P818" s="23"/>
      <c r="Q818" s="54"/>
      <c r="R818" s="31"/>
      <c r="S818" s="23"/>
      <c r="T818" s="23"/>
      <c r="U818" s="31"/>
      <c r="V818" s="23"/>
      <c r="W818" s="23"/>
    </row>
    <row r="819" spans="1:23" x14ac:dyDescent="0.25">
      <c r="A819" s="82"/>
      <c r="B819" s="82"/>
      <c r="C819"/>
      <c r="D819"/>
      <c r="E819" s="23"/>
      <c r="F819"/>
      <c r="G819"/>
      <c r="H819" s="59"/>
      <c r="I819" s="23"/>
      <c r="J819" s="31"/>
      <c r="K819" s="23"/>
      <c r="L819" s="23"/>
      <c r="M819" s="23"/>
      <c r="N819" s="31"/>
      <c r="O819" s="23"/>
      <c r="P819" s="23"/>
      <c r="Q819" s="54"/>
      <c r="R819" s="31"/>
      <c r="S819" s="23"/>
      <c r="T819" s="23"/>
      <c r="U819" s="31"/>
      <c r="V819" s="23"/>
      <c r="W819" s="23"/>
    </row>
    <row r="820" spans="1:23" x14ac:dyDescent="0.25">
      <c r="A820" s="82"/>
      <c r="B820" s="82"/>
      <c r="C820"/>
      <c r="D820"/>
      <c r="E820" s="23"/>
      <c r="F820"/>
      <c r="G820"/>
      <c r="H820" s="59"/>
      <c r="I820" s="23"/>
      <c r="J820" s="31"/>
      <c r="K820" s="23"/>
      <c r="L820" s="23"/>
      <c r="M820" s="23"/>
      <c r="N820" s="31"/>
      <c r="O820" s="23"/>
      <c r="P820" s="23"/>
      <c r="Q820" s="54"/>
      <c r="R820" s="31"/>
      <c r="S820" s="23"/>
      <c r="T820" s="23"/>
      <c r="U820" s="31"/>
      <c r="V820" s="23"/>
      <c r="W820" s="23"/>
    </row>
    <row r="821" spans="1:23" x14ac:dyDescent="0.25">
      <c r="A821" s="82"/>
      <c r="B821" s="82"/>
      <c r="C821"/>
      <c r="D821"/>
      <c r="E821" s="23"/>
      <c r="F821"/>
      <c r="G821"/>
      <c r="H821" s="59"/>
      <c r="I821" s="23"/>
      <c r="J821" s="31"/>
      <c r="K821" s="23"/>
      <c r="L821" s="23"/>
      <c r="M821" s="23"/>
      <c r="N821" s="31"/>
      <c r="O821" s="23"/>
      <c r="P821" s="23"/>
      <c r="Q821" s="54"/>
      <c r="R821" s="31"/>
      <c r="S821" s="23"/>
      <c r="T821" s="23"/>
      <c r="U821" s="31"/>
      <c r="V821" s="23"/>
      <c r="W821" s="23"/>
    </row>
    <row r="822" spans="1:23" x14ac:dyDescent="0.25">
      <c r="A822" s="82"/>
      <c r="B822" s="82"/>
      <c r="C822"/>
      <c r="D822"/>
      <c r="E822" s="23"/>
      <c r="F822"/>
      <c r="G822"/>
      <c r="H822" s="59"/>
      <c r="I822" s="23"/>
      <c r="J822" s="31"/>
      <c r="K822" s="23"/>
      <c r="L822" s="23"/>
      <c r="M822" s="23"/>
      <c r="N822" s="31"/>
      <c r="O822" s="23"/>
      <c r="P822" s="23"/>
      <c r="Q822" s="54"/>
      <c r="R822" s="31"/>
      <c r="S822" s="23"/>
      <c r="T822" s="23"/>
      <c r="U822" s="31"/>
      <c r="V822" s="23"/>
      <c r="W822" s="23"/>
    </row>
    <row r="823" spans="1:23" x14ac:dyDescent="0.25">
      <c r="A823" s="82"/>
      <c r="B823" s="82"/>
      <c r="C823"/>
      <c r="D823"/>
      <c r="E823" s="23"/>
      <c r="F823"/>
      <c r="G823"/>
      <c r="H823" s="59"/>
      <c r="I823" s="23"/>
      <c r="J823" s="31"/>
      <c r="K823" s="23"/>
      <c r="L823" s="23"/>
      <c r="M823" s="23"/>
      <c r="N823" s="31"/>
      <c r="O823" s="23"/>
      <c r="P823" s="23"/>
      <c r="Q823" s="54"/>
      <c r="R823" s="31"/>
      <c r="S823" s="23"/>
      <c r="T823" s="23"/>
      <c r="U823" s="31"/>
      <c r="V823" s="23"/>
      <c r="W823" s="23"/>
    </row>
    <row r="824" spans="1:23" x14ac:dyDescent="0.25">
      <c r="A824" s="82"/>
      <c r="B824" s="82"/>
      <c r="C824"/>
      <c r="D824"/>
      <c r="E824" s="23"/>
      <c r="F824"/>
      <c r="G824"/>
      <c r="H824" s="59"/>
      <c r="I824" s="23"/>
      <c r="J824" s="31"/>
      <c r="K824" s="23"/>
      <c r="L824" s="23"/>
      <c r="M824" s="23"/>
      <c r="N824" s="31"/>
      <c r="O824" s="23"/>
      <c r="P824" s="23"/>
      <c r="Q824" s="54"/>
      <c r="R824" s="31"/>
      <c r="S824" s="23"/>
      <c r="T824" s="23"/>
      <c r="U824" s="31"/>
      <c r="V824" s="23"/>
      <c r="W824" s="23"/>
    </row>
    <row r="825" spans="1:23" x14ac:dyDescent="0.25">
      <c r="A825" s="82"/>
      <c r="B825" s="82"/>
      <c r="C825"/>
      <c r="D825"/>
      <c r="E825" s="23"/>
      <c r="F825"/>
      <c r="G825"/>
      <c r="H825" s="59"/>
      <c r="I825" s="23"/>
      <c r="J825" s="31"/>
      <c r="K825" s="23"/>
      <c r="L825" s="23"/>
      <c r="M825" s="23"/>
      <c r="N825" s="31"/>
      <c r="O825" s="23"/>
      <c r="P825" s="23"/>
      <c r="Q825" s="54"/>
      <c r="R825" s="31"/>
      <c r="S825" s="23"/>
      <c r="T825" s="23"/>
      <c r="U825" s="31"/>
      <c r="V825" s="23"/>
      <c r="W825" s="23"/>
    </row>
    <row r="826" spans="1:23" x14ac:dyDescent="0.25">
      <c r="A826" s="82"/>
      <c r="B826" s="82"/>
      <c r="C826"/>
      <c r="D826"/>
      <c r="E826" s="23"/>
      <c r="F826"/>
      <c r="G826"/>
      <c r="H826" s="59"/>
      <c r="I826" s="23"/>
      <c r="J826" s="31"/>
      <c r="K826" s="23"/>
      <c r="L826" s="23"/>
      <c r="M826" s="23"/>
      <c r="N826" s="31"/>
      <c r="O826" s="23"/>
      <c r="P826" s="23"/>
      <c r="Q826" s="54"/>
      <c r="R826" s="31"/>
      <c r="S826" s="23"/>
      <c r="T826" s="23"/>
      <c r="U826" s="31"/>
      <c r="V826" s="23"/>
      <c r="W826" s="23"/>
    </row>
    <row r="827" spans="1:23" x14ac:dyDescent="0.25">
      <c r="A827" s="82"/>
      <c r="B827" s="82"/>
      <c r="C827"/>
      <c r="D827"/>
      <c r="E827" s="23"/>
      <c r="F827"/>
      <c r="G827"/>
      <c r="H827" s="59"/>
      <c r="I827" s="23"/>
      <c r="J827" s="31"/>
      <c r="K827" s="23"/>
      <c r="L827" s="23"/>
      <c r="M827" s="23"/>
      <c r="N827" s="31"/>
      <c r="O827" s="23"/>
      <c r="P827" s="23"/>
      <c r="Q827" s="54"/>
      <c r="R827" s="31"/>
      <c r="S827" s="23"/>
      <c r="T827" s="23"/>
      <c r="U827" s="31"/>
      <c r="V827" s="23"/>
      <c r="W827" s="23"/>
    </row>
    <row r="828" spans="1:23" x14ac:dyDescent="0.25">
      <c r="A828" s="82"/>
      <c r="B828" s="82"/>
      <c r="C828"/>
      <c r="D828"/>
      <c r="E828" s="23"/>
      <c r="F828"/>
      <c r="G828"/>
      <c r="H828" s="59"/>
      <c r="I828" s="23"/>
      <c r="J828" s="31"/>
      <c r="K828" s="23"/>
      <c r="L828" s="23"/>
      <c r="M828" s="23"/>
      <c r="N828" s="31"/>
      <c r="O828" s="23"/>
      <c r="P828" s="23"/>
      <c r="Q828" s="54"/>
      <c r="R828" s="31"/>
      <c r="S828" s="23"/>
      <c r="T828" s="23"/>
      <c r="U828" s="31"/>
      <c r="V828" s="23"/>
      <c r="W828" s="23"/>
    </row>
    <row r="829" spans="1:23" x14ac:dyDescent="0.25">
      <c r="A829" s="82"/>
      <c r="B829" s="82"/>
      <c r="C829"/>
      <c r="D829"/>
      <c r="E829" s="23"/>
      <c r="F829"/>
      <c r="G829"/>
      <c r="H829" s="59"/>
      <c r="I829" s="23"/>
      <c r="J829" s="31"/>
      <c r="K829" s="23"/>
      <c r="L829" s="23"/>
      <c r="M829" s="23"/>
      <c r="N829" s="31"/>
      <c r="O829" s="23"/>
      <c r="P829" s="23"/>
      <c r="Q829" s="54"/>
      <c r="R829" s="31"/>
      <c r="S829" s="23"/>
      <c r="T829" s="23"/>
      <c r="U829" s="31"/>
      <c r="V829" s="23"/>
      <c r="W829" s="23"/>
    </row>
    <row r="830" spans="1:23" x14ac:dyDescent="0.25">
      <c r="A830" s="82"/>
      <c r="B830" s="82"/>
      <c r="C830"/>
      <c r="D830"/>
      <c r="E830" s="23"/>
      <c r="F830"/>
      <c r="G830"/>
      <c r="H830" s="59"/>
      <c r="I830" s="23"/>
      <c r="J830" s="31"/>
      <c r="K830" s="23"/>
      <c r="L830" s="23"/>
      <c r="M830" s="23"/>
      <c r="N830" s="31"/>
      <c r="O830" s="23"/>
      <c r="P830" s="23"/>
      <c r="Q830" s="54"/>
      <c r="R830" s="31"/>
      <c r="S830" s="23"/>
      <c r="T830" s="23"/>
      <c r="U830" s="31"/>
      <c r="V830" s="23"/>
      <c r="W830" s="23"/>
    </row>
    <row r="831" spans="1:23" x14ac:dyDescent="0.25">
      <c r="A831" s="82"/>
      <c r="B831" s="82"/>
      <c r="C831"/>
      <c r="D831"/>
      <c r="E831" s="23"/>
      <c r="F831"/>
      <c r="G831"/>
      <c r="H831" s="59"/>
      <c r="I831" s="23"/>
      <c r="J831" s="31"/>
      <c r="K831" s="23"/>
      <c r="L831" s="23"/>
      <c r="M831" s="23"/>
      <c r="N831" s="31"/>
      <c r="O831" s="23"/>
      <c r="P831" s="23"/>
      <c r="Q831" s="54"/>
      <c r="R831" s="31"/>
      <c r="S831" s="23"/>
      <c r="T831" s="23"/>
      <c r="U831" s="31"/>
      <c r="V831" s="23"/>
      <c r="W831" s="23"/>
    </row>
    <row r="832" spans="1:23" x14ac:dyDescent="0.25">
      <c r="A832" s="82"/>
      <c r="B832" s="82"/>
      <c r="C832"/>
      <c r="D832"/>
      <c r="E832" s="23"/>
      <c r="F832"/>
      <c r="G832"/>
      <c r="H832" s="59"/>
      <c r="I832" s="23"/>
      <c r="J832" s="31"/>
      <c r="K832" s="23"/>
      <c r="L832" s="23"/>
      <c r="M832" s="23"/>
      <c r="N832" s="31"/>
      <c r="O832" s="23"/>
      <c r="P832" s="23"/>
      <c r="Q832" s="54"/>
      <c r="R832" s="31"/>
      <c r="S832" s="23"/>
      <c r="T832" s="23"/>
      <c r="U832" s="31"/>
      <c r="V832" s="23"/>
      <c r="W832" s="23"/>
    </row>
    <row r="833" spans="1:23" x14ac:dyDescent="0.25">
      <c r="A833" s="82"/>
      <c r="B833" s="82"/>
      <c r="C833"/>
      <c r="D833"/>
      <c r="E833" s="23"/>
      <c r="F833"/>
      <c r="G833"/>
      <c r="H833" s="59"/>
      <c r="I833" s="23"/>
      <c r="J833" s="31"/>
      <c r="K833" s="23"/>
      <c r="L833" s="23"/>
      <c r="M833" s="23"/>
      <c r="N833" s="31"/>
      <c r="O833" s="23"/>
      <c r="P833" s="23"/>
      <c r="Q833" s="54"/>
      <c r="R833" s="31"/>
      <c r="S833" s="23"/>
      <c r="T833" s="23"/>
      <c r="U833" s="31"/>
      <c r="V833" s="23"/>
      <c r="W833" s="23"/>
    </row>
    <row r="834" spans="1:23" x14ac:dyDescent="0.25">
      <c r="A834" s="82"/>
      <c r="B834" s="82"/>
      <c r="C834"/>
      <c r="D834"/>
      <c r="E834" s="23"/>
      <c r="F834"/>
      <c r="G834"/>
      <c r="H834" s="59"/>
      <c r="I834" s="23"/>
      <c r="J834" s="31"/>
      <c r="K834" s="23"/>
      <c r="L834" s="23"/>
      <c r="M834" s="23"/>
      <c r="N834" s="31"/>
      <c r="O834" s="23"/>
      <c r="P834" s="23"/>
      <c r="Q834" s="54"/>
      <c r="R834" s="31"/>
      <c r="S834" s="23"/>
      <c r="T834" s="23"/>
      <c r="U834" s="31"/>
      <c r="V834" s="23"/>
      <c r="W834" s="23"/>
    </row>
    <row r="835" spans="1:23" x14ac:dyDescent="0.25">
      <c r="A835" s="82"/>
      <c r="B835" s="82"/>
      <c r="C835"/>
      <c r="D835"/>
      <c r="E835" s="23"/>
      <c r="F835"/>
      <c r="G835"/>
      <c r="H835" s="59"/>
      <c r="I835" s="23"/>
      <c r="J835" s="31"/>
      <c r="K835" s="23"/>
      <c r="L835" s="23"/>
      <c r="M835" s="23"/>
      <c r="N835" s="31"/>
      <c r="O835" s="23"/>
      <c r="P835" s="23"/>
      <c r="Q835" s="54"/>
      <c r="R835" s="31"/>
      <c r="S835" s="23"/>
      <c r="T835" s="23"/>
      <c r="U835" s="31"/>
      <c r="V835" s="23"/>
      <c r="W835" s="23"/>
    </row>
    <row r="836" spans="1:23" x14ac:dyDescent="0.25">
      <c r="A836" s="82"/>
      <c r="B836" s="82"/>
      <c r="C836"/>
      <c r="D836"/>
      <c r="E836" s="23"/>
      <c r="F836"/>
      <c r="G836"/>
      <c r="H836" s="59"/>
      <c r="I836" s="23"/>
      <c r="J836" s="31"/>
      <c r="K836" s="23"/>
      <c r="L836" s="23"/>
      <c r="M836" s="23"/>
      <c r="N836" s="31"/>
      <c r="O836" s="23"/>
      <c r="P836" s="23"/>
      <c r="Q836" s="54"/>
      <c r="R836" s="31"/>
      <c r="S836" s="23"/>
      <c r="T836" s="23"/>
      <c r="U836" s="31"/>
      <c r="V836" s="23"/>
      <c r="W836" s="23"/>
    </row>
    <row r="837" spans="1:23" x14ac:dyDescent="0.25">
      <c r="A837" s="82"/>
      <c r="B837" s="82"/>
      <c r="C837"/>
      <c r="D837"/>
      <c r="E837" s="23"/>
      <c r="F837"/>
      <c r="G837"/>
      <c r="H837" s="59"/>
      <c r="I837" s="23"/>
      <c r="J837" s="31"/>
      <c r="K837" s="23"/>
      <c r="L837" s="23"/>
      <c r="M837" s="23"/>
      <c r="N837" s="31"/>
      <c r="O837" s="23"/>
      <c r="P837" s="23"/>
      <c r="Q837" s="54"/>
      <c r="R837" s="31"/>
      <c r="S837" s="23"/>
      <c r="T837" s="23"/>
      <c r="U837" s="31"/>
      <c r="V837" s="23"/>
      <c r="W837" s="23"/>
    </row>
    <row r="838" spans="1:23" x14ac:dyDescent="0.25">
      <c r="A838" s="82"/>
      <c r="B838" s="82"/>
      <c r="C838"/>
      <c r="D838"/>
      <c r="E838" s="23"/>
      <c r="F838"/>
      <c r="G838"/>
      <c r="H838" s="59"/>
      <c r="I838" s="23"/>
      <c r="J838" s="31"/>
      <c r="K838" s="23"/>
      <c r="L838" s="23"/>
      <c r="M838" s="23"/>
      <c r="N838" s="31"/>
      <c r="O838" s="23"/>
      <c r="P838" s="23"/>
      <c r="Q838" s="54"/>
      <c r="R838" s="31"/>
      <c r="S838" s="23"/>
      <c r="T838" s="23"/>
      <c r="U838" s="31"/>
      <c r="V838" s="23"/>
      <c r="W838" s="23"/>
    </row>
    <row r="839" spans="1:23" x14ac:dyDescent="0.25">
      <c r="A839" s="82"/>
      <c r="B839" s="82"/>
      <c r="C839"/>
      <c r="D839"/>
      <c r="E839" s="23"/>
      <c r="F839"/>
      <c r="G839"/>
      <c r="H839" s="59"/>
      <c r="I839" s="23"/>
      <c r="J839" s="31"/>
      <c r="K839" s="23"/>
      <c r="L839" s="23"/>
      <c r="M839" s="23"/>
      <c r="N839" s="31"/>
      <c r="O839" s="23"/>
      <c r="P839" s="23"/>
      <c r="Q839" s="54"/>
      <c r="R839" s="31"/>
      <c r="S839" s="23"/>
      <c r="T839" s="23"/>
      <c r="U839" s="31"/>
      <c r="V839" s="23"/>
      <c r="W839" s="23"/>
    </row>
    <row r="840" spans="1:23" x14ac:dyDescent="0.25">
      <c r="A840" s="82"/>
      <c r="B840" s="82"/>
      <c r="C840"/>
      <c r="D840"/>
      <c r="E840" s="23"/>
      <c r="F840"/>
      <c r="G840"/>
      <c r="H840" s="59"/>
      <c r="I840" s="23"/>
      <c r="J840" s="31"/>
      <c r="K840" s="23"/>
      <c r="L840" s="23"/>
      <c r="M840" s="23"/>
      <c r="N840" s="31"/>
      <c r="O840" s="23"/>
      <c r="P840" s="23"/>
      <c r="Q840" s="54"/>
      <c r="R840" s="31"/>
      <c r="S840" s="23"/>
      <c r="T840" s="23"/>
      <c r="U840" s="31"/>
      <c r="V840" s="23"/>
      <c r="W840" s="23"/>
    </row>
    <row r="841" spans="1:23" x14ac:dyDescent="0.25">
      <c r="A841" s="82"/>
      <c r="B841" s="82"/>
      <c r="C841"/>
      <c r="D841"/>
      <c r="E841" s="23"/>
      <c r="F841"/>
      <c r="G841"/>
      <c r="H841" s="59"/>
      <c r="I841" s="23"/>
      <c r="J841" s="31"/>
      <c r="K841" s="23"/>
      <c r="L841" s="23"/>
      <c r="M841" s="23"/>
      <c r="N841" s="31"/>
      <c r="O841" s="23"/>
      <c r="P841" s="23"/>
      <c r="Q841" s="54"/>
      <c r="R841" s="31"/>
      <c r="S841" s="23"/>
      <c r="T841" s="23"/>
      <c r="U841" s="31"/>
      <c r="V841" s="23"/>
      <c r="W841" s="23"/>
    </row>
    <row r="842" spans="1:23" x14ac:dyDescent="0.25">
      <c r="A842" s="82"/>
      <c r="B842" s="82"/>
      <c r="C842"/>
      <c r="D842"/>
      <c r="E842" s="23"/>
      <c r="F842"/>
      <c r="G842"/>
      <c r="H842" s="59"/>
      <c r="I842" s="23"/>
      <c r="J842" s="31"/>
      <c r="K842" s="23"/>
      <c r="L842" s="23"/>
      <c r="M842" s="23"/>
      <c r="N842" s="31"/>
      <c r="O842" s="23"/>
      <c r="P842" s="23"/>
      <c r="Q842" s="54"/>
      <c r="R842" s="31"/>
      <c r="S842" s="23"/>
      <c r="T842" s="23"/>
      <c r="U842" s="31"/>
      <c r="V842" s="23"/>
      <c r="W842" s="23"/>
    </row>
    <row r="843" spans="1:23" x14ac:dyDescent="0.25">
      <c r="A843" s="82"/>
      <c r="B843" s="82"/>
      <c r="C843"/>
      <c r="D843"/>
      <c r="E843" s="23"/>
      <c r="F843"/>
      <c r="G843"/>
      <c r="H843" s="59"/>
      <c r="I843" s="23"/>
      <c r="J843" s="31"/>
      <c r="K843" s="23"/>
      <c r="L843" s="23"/>
      <c r="M843" s="23"/>
      <c r="N843" s="31"/>
      <c r="O843" s="23"/>
      <c r="P843" s="23"/>
      <c r="Q843" s="54"/>
      <c r="R843" s="31"/>
      <c r="S843" s="23"/>
      <c r="T843" s="23"/>
      <c r="U843" s="31"/>
      <c r="V843" s="23"/>
      <c r="W843" s="23"/>
    </row>
    <row r="844" spans="1:23" x14ac:dyDescent="0.25">
      <c r="A844" s="82"/>
      <c r="B844" s="82"/>
      <c r="C844"/>
      <c r="D844"/>
      <c r="E844" s="23"/>
      <c r="F844"/>
      <c r="G844"/>
      <c r="H844" s="59"/>
      <c r="I844" s="23"/>
      <c r="J844" s="31"/>
      <c r="K844" s="23"/>
      <c r="L844" s="23"/>
      <c r="M844" s="23"/>
      <c r="N844" s="31"/>
      <c r="O844" s="23"/>
      <c r="P844" s="23"/>
      <c r="Q844" s="54"/>
      <c r="R844" s="31"/>
      <c r="S844" s="23"/>
      <c r="T844" s="23"/>
      <c r="U844" s="31"/>
      <c r="V844" s="23"/>
      <c r="W844" s="23"/>
    </row>
    <row r="845" spans="1:23" x14ac:dyDescent="0.25">
      <c r="A845" s="82"/>
      <c r="B845" s="82"/>
      <c r="C845"/>
      <c r="D845"/>
      <c r="E845" s="23"/>
      <c r="F845"/>
      <c r="G845"/>
      <c r="H845" s="59"/>
      <c r="I845" s="23"/>
      <c r="J845" s="31"/>
      <c r="K845" s="23"/>
      <c r="L845" s="23"/>
      <c r="M845" s="23"/>
      <c r="N845" s="31"/>
      <c r="O845" s="23"/>
      <c r="P845" s="23"/>
      <c r="Q845" s="54"/>
      <c r="R845" s="31"/>
      <c r="S845" s="23"/>
      <c r="T845" s="23"/>
      <c r="U845" s="31"/>
      <c r="V845" s="23"/>
      <c r="W845" s="23"/>
    </row>
    <row r="846" spans="1:23" x14ac:dyDescent="0.25">
      <c r="A846" s="82"/>
      <c r="B846" s="82"/>
      <c r="C846"/>
      <c r="D846"/>
      <c r="E846" s="23"/>
      <c r="F846"/>
      <c r="G846"/>
      <c r="H846" s="59"/>
      <c r="I846" s="23"/>
      <c r="J846" s="31"/>
      <c r="K846" s="23"/>
      <c r="L846" s="23"/>
      <c r="M846" s="23"/>
      <c r="N846" s="31"/>
      <c r="O846" s="23"/>
      <c r="P846" s="23"/>
      <c r="Q846" s="54"/>
      <c r="R846" s="31"/>
      <c r="S846" s="23"/>
      <c r="T846" s="23"/>
      <c r="U846" s="31"/>
      <c r="V846" s="23"/>
      <c r="W846" s="23"/>
    </row>
    <row r="847" spans="1:23" x14ac:dyDescent="0.25">
      <c r="A847" s="82"/>
      <c r="B847" s="82"/>
      <c r="C847"/>
      <c r="D847"/>
      <c r="E847" s="23"/>
      <c r="F847"/>
      <c r="G847"/>
      <c r="H847" s="59"/>
      <c r="I847" s="23"/>
      <c r="J847" s="31"/>
      <c r="K847" s="23"/>
      <c r="L847" s="23"/>
      <c r="M847" s="23"/>
      <c r="N847" s="31"/>
      <c r="O847" s="23"/>
      <c r="P847" s="23"/>
      <c r="Q847" s="54"/>
      <c r="R847" s="31"/>
      <c r="S847" s="23"/>
      <c r="T847" s="23"/>
      <c r="U847" s="31"/>
      <c r="V847" s="23"/>
      <c r="W847" s="23"/>
    </row>
    <row r="848" spans="1:23" x14ac:dyDescent="0.25">
      <c r="A848" s="82"/>
      <c r="B848" s="82"/>
      <c r="C848"/>
      <c r="D848"/>
      <c r="E848" s="23"/>
      <c r="F848"/>
      <c r="G848"/>
      <c r="H848" s="59"/>
      <c r="I848" s="23"/>
      <c r="J848" s="31"/>
      <c r="K848" s="23"/>
      <c r="L848" s="23"/>
      <c r="M848" s="23"/>
      <c r="N848" s="31"/>
      <c r="O848" s="23"/>
      <c r="P848" s="23"/>
      <c r="Q848" s="54"/>
      <c r="R848" s="31"/>
      <c r="S848" s="23"/>
      <c r="T848" s="23"/>
      <c r="U848" s="31"/>
      <c r="V848" s="23"/>
      <c r="W848" s="23"/>
    </row>
    <row r="849" spans="1:23" x14ac:dyDescent="0.25">
      <c r="A849" s="82"/>
      <c r="B849" s="82"/>
      <c r="C849"/>
      <c r="D849"/>
      <c r="E849" s="23"/>
      <c r="F849"/>
      <c r="G849"/>
      <c r="H849" s="59"/>
      <c r="I849" s="23"/>
      <c r="J849" s="31"/>
      <c r="K849" s="23"/>
      <c r="L849" s="23"/>
      <c r="M849" s="23"/>
      <c r="N849" s="31"/>
      <c r="O849" s="23"/>
      <c r="P849" s="23"/>
      <c r="Q849" s="54"/>
      <c r="R849" s="31"/>
      <c r="S849" s="23"/>
      <c r="T849" s="23"/>
      <c r="U849" s="31"/>
      <c r="V849" s="23"/>
      <c r="W849" s="23"/>
    </row>
    <row r="850" spans="1:23" x14ac:dyDescent="0.25">
      <c r="A850" s="82"/>
      <c r="B850" s="82"/>
      <c r="C850"/>
      <c r="D850"/>
      <c r="E850" s="23"/>
      <c r="F850"/>
      <c r="G850"/>
      <c r="H850" s="59"/>
      <c r="I850" s="23"/>
      <c r="J850" s="31"/>
      <c r="K850" s="23"/>
      <c r="L850" s="23"/>
      <c r="M850" s="23"/>
      <c r="N850" s="31"/>
      <c r="O850" s="23"/>
      <c r="P850" s="23"/>
      <c r="Q850" s="54"/>
      <c r="R850" s="31"/>
      <c r="S850" s="23"/>
      <c r="T850" s="23"/>
      <c r="U850" s="31"/>
      <c r="V850" s="23"/>
      <c r="W850" s="23"/>
    </row>
    <row r="851" spans="1:23" x14ac:dyDescent="0.25">
      <c r="A851" s="82"/>
      <c r="B851" s="82"/>
      <c r="C851"/>
      <c r="D851"/>
      <c r="E851" s="23"/>
      <c r="F851"/>
      <c r="G851"/>
      <c r="H851" s="59"/>
      <c r="I851" s="23"/>
      <c r="J851" s="31"/>
      <c r="K851" s="23"/>
      <c r="L851" s="23"/>
      <c r="M851" s="23"/>
      <c r="N851" s="31"/>
      <c r="O851" s="23"/>
      <c r="P851" s="23"/>
      <c r="Q851" s="54"/>
      <c r="R851" s="31"/>
      <c r="S851" s="23"/>
      <c r="T851" s="23"/>
      <c r="U851" s="31"/>
      <c r="V851" s="23"/>
      <c r="W851" s="23"/>
    </row>
    <row r="852" spans="1:23" x14ac:dyDescent="0.25">
      <c r="A852" s="82"/>
      <c r="B852" s="82"/>
      <c r="C852"/>
      <c r="D852"/>
      <c r="E852" s="23"/>
      <c r="F852"/>
      <c r="G852"/>
      <c r="H852" s="59"/>
      <c r="I852" s="23"/>
      <c r="J852" s="31"/>
      <c r="K852" s="23"/>
      <c r="L852" s="23"/>
      <c r="M852" s="23"/>
      <c r="N852" s="31"/>
      <c r="O852" s="23"/>
      <c r="P852" s="23"/>
      <c r="Q852" s="54"/>
      <c r="R852" s="31"/>
      <c r="S852" s="23"/>
      <c r="T852" s="23"/>
      <c r="U852" s="31"/>
      <c r="V852" s="23"/>
      <c r="W852" s="23"/>
    </row>
    <row r="853" spans="1:23" x14ac:dyDescent="0.25">
      <c r="A853" s="82"/>
      <c r="B853" s="82"/>
      <c r="C853"/>
      <c r="D853"/>
      <c r="E853" s="23"/>
      <c r="F853"/>
      <c r="G853"/>
      <c r="H853" s="59"/>
      <c r="I853" s="23"/>
      <c r="J853" s="31"/>
      <c r="K853" s="23"/>
      <c r="L853" s="23"/>
      <c r="M853" s="23"/>
      <c r="N853" s="31"/>
      <c r="O853" s="23"/>
      <c r="P853" s="23"/>
      <c r="Q853" s="54"/>
      <c r="R853" s="31"/>
      <c r="S853" s="23"/>
      <c r="T853" s="23"/>
      <c r="U853" s="31"/>
      <c r="V853" s="23"/>
      <c r="W853" s="23"/>
    </row>
    <row r="854" spans="1:23" x14ac:dyDescent="0.25">
      <c r="A854" s="82"/>
      <c r="B854" s="82"/>
      <c r="C854"/>
      <c r="D854"/>
      <c r="E854" s="23"/>
      <c r="F854"/>
      <c r="G854"/>
      <c r="H854" s="59"/>
      <c r="I854" s="23"/>
      <c r="J854" s="31"/>
      <c r="K854" s="23"/>
      <c r="L854" s="23"/>
      <c r="M854" s="23"/>
      <c r="N854" s="31"/>
      <c r="O854" s="23"/>
      <c r="P854" s="23"/>
      <c r="Q854" s="54"/>
      <c r="R854" s="31"/>
      <c r="S854" s="23"/>
      <c r="T854" s="23"/>
      <c r="U854" s="31"/>
      <c r="V854" s="23"/>
      <c r="W854" s="23"/>
    </row>
    <row r="855" spans="1:23" x14ac:dyDescent="0.25">
      <c r="A855" s="82"/>
      <c r="B855" s="82"/>
      <c r="C855"/>
      <c r="D855"/>
      <c r="E855" s="23"/>
      <c r="F855"/>
      <c r="G855"/>
      <c r="H855" s="59"/>
      <c r="I855" s="23"/>
      <c r="J855" s="31"/>
      <c r="K855" s="23"/>
      <c r="L855" s="23"/>
      <c r="M855" s="23"/>
      <c r="N855" s="31"/>
      <c r="O855" s="23"/>
      <c r="P855" s="23"/>
      <c r="Q855" s="54"/>
      <c r="R855" s="31"/>
      <c r="S855" s="23"/>
      <c r="T855" s="23"/>
      <c r="U855" s="31"/>
      <c r="V855" s="23"/>
      <c r="W855" s="23"/>
    </row>
    <row r="856" spans="1:23" x14ac:dyDescent="0.25">
      <c r="A856" s="82"/>
      <c r="B856" s="82"/>
      <c r="C856"/>
      <c r="D856"/>
      <c r="E856" s="23"/>
      <c r="F856"/>
      <c r="G856"/>
      <c r="H856" s="59"/>
      <c r="I856" s="23"/>
      <c r="J856" s="31"/>
      <c r="K856" s="23"/>
      <c r="L856" s="23"/>
      <c r="M856" s="23"/>
      <c r="N856" s="31"/>
      <c r="O856" s="23"/>
      <c r="P856" s="23"/>
      <c r="Q856" s="54"/>
      <c r="R856" s="31"/>
      <c r="S856" s="23"/>
      <c r="T856" s="23"/>
      <c r="U856" s="31"/>
      <c r="V856" s="23"/>
      <c r="W856" s="23"/>
    </row>
    <row r="857" spans="1:23" x14ac:dyDescent="0.25">
      <c r="A857" s="82"/>
      <c r="B857" s="82"/>
      <c r="C857"/>
      <c r="D857"/>
      <c r="E857" s="23"/>
      <c r="F857"/>
      <c r="G857"/>
      <c r="H857" s="59"/>
      <c r="I857" s="23"/>
      <c r="J857" s="31"/>
      <c r="K857" s="23"/>
      <c r="L857" s="23"/>
      <c r="M857" s="23"/>
      <c r="N857" s="31"/>
      <c r="O857" s="23"/>
      <c r="P857" s="23"/>
      <c r="Q857" s="54"/>
      <c r="R857" s="31"/>
      <c r="S857" s="23"/>
      <c r="T857" s="23"/>
      <c r="U857" s="31"/>
      <c r="V857" s="23"/>
      <c r="W857" s="23"/>
    </row>
    <row r="858" spans="1:23" x14ac:dyDescent="0.25">
      <c r="A858" s="82"/>
      <c r="B858" s="82"/>
      <c r="C858"/>
      <c r="D858"/>
      <c r="E858" s="23"/>
      <c r="F858"/>
      <c r="G858"/>
      <c r="H858" s="59"/>
      <c r="I858" s="23"/>
      <c r="J858" s="31"/>
      <c r="K858" s="23"/>
      <c r="L858" s="23"/>
      <c r="M858" s="23"/>
      <c r="N858" s="31"/>
      <c r="O858" s="23"/>
      <c r="P858" s="23"/>
      <c r="Q858" s="54"/>
      <c r="R858" s="31"/>
      <c r="S858" s="23"/>
      <c r="T858" s="23"/>
      <c r="U858" s="31"/>
      <c r="V858" s="23"/>
      <c r="W858" s="23"/>
    </row>
    <row r="859" spans="1:23" x14ac:dyDescent="0.25">
      <c r="A859" s="82"/>
      <c r="B859" s="82"/>
      <c r="C859"/>
      <c r="D859"/>
      <c r="E859" s="23"/>
      <c r="F859"/>
      <c r="G859"/>
      <c r="H859" s="59"/>
      <c r="I859" s="23"/>
      <c r="J859" s="31"/>
      <c r="K859" s="23"/>
      <c r="L859" s="23"/>
      <c r="M859" s="23"/>
      <c r="N859" s="31"/>
      <c r="O859" s="23"/>
      <c r="P859" s="23"/>
      <c r="Q859" s="54"/>
      <c r="R859" s="31"/>
      <c r="S859" s="23"/>
      <c r="T859" s="23"/>
      <c r="U859" s="31"/>
      <c r="V859" s="23"/>
      <c r="W859" s="23"/>
    </row>
    <row r="860" spans="1:23" x14ac:dyDescent="0.25">
      <c r="A860" s="82"/>
      <c r="B860" s="82"/>
      <c r="C860"/>
      <c r="D860"/>
      <c r="E860" s="23"/>
      <c r="F860"/>
      <c r="G860"/>
      <c r="H860" s="59"/>
      <c r="I860" s="23"/>
      <c r="J860" s="31"/>
      <c r="K860" s="23"/>
      <c r="L860" s="23"/>
      <c r="M860" s="23"/>
      <c r="N860" s="31"/>
      <c r="O860" s="23"/>
      <c r="P860" s="23"/>
      <c r="Q860" s="54"/>
      <c r="R860" s="31"/>
      <c r="S860" s="23"/>
      <c r="T860" s="23"/>
      <c r="U860" s="31"/>
      <c r="V860" s="23"/>
      <c r="W860" s="23"/>
    </row>
    <row r="861" spans="1:23" x14ac:dyDescent="0.25">
      <c r="A861" s="82"/>
      <c r="B861" s="82"/>
      <c r="C861"/>
      <c r="D861"/>
      <c r="E861" s="23"/>
      <c r="F861"/>
      <c r="G861"/>
      <c r="H861" s="59"/>
      <c r="I861" s="23"/>
      <c r="J861" s="31"/>
      <c r="K861" s="23"/>
      <c r="L861" s="23"/>
      <c r="M861" s="23"/>
      <c r="N861" s="31"/>
      <c r="O861" s="23"/>
      <c r="P861" s="23"/>
      <c r="Q861" s="54"/>
      <c r="R861" s="31"/>
      <c r="S861" s="23"/>
      <c r="T861" s="23"/>
      <c r="U861" s="31"/>
      <c r="V861" s="23"/>
      <c r="W861" s="23"/>
    </row>
    <row r="862" spans="1:23" x14ac:dyDescent="0.25">
      <c r="A862" s="82"/>
      <c r="B862" s="82"/>
      <c r="C862"/>
      <c r="D862"/>
      <c r="E862" s="23"/>
      <c r="F862"/>
      <c r="G862"/>
      <c r="H862" s="59"/>
      <c r="I862" s="23"/>
      <c r="J862" s="31"/>
      <c r="K862" s="23"/>
      <c r="L862" s="23"/>
      <c r="M862" s="23"/>
      <c r="N862" s="31"/>
      <c r="O862" s="23"/>
      <c r="P862" s="23"/>
      <c r="Q862" s="54"/>
      <c r="R862" s="31"/>
      <c r="S862" s="23"/>
      <c r="T862" s="23"/>
      <c r="U862" s="31"/>
      <c r="V862" s="23"/>
      <c r="W862" s="23"/>
    </row>
    <row r="863" spans="1:23" x14ac:dyDescent="0.25">
      <c r="A863" s="82"/>
      <c r="B863" s="82"/>
      <c r="C863"/>
      <c r="D863"/>
      <c r="E863" s="23"/>
      <c r="F863"/>
      <c r="G863"/>
      <c r="H863" s="59"/>
      <c r="I863" s="23"/>
      <c r="J863" s="31"/>
      <c r="K863" s="23"/>
      <c r="L863" s="23"/>
      <c r="M863" s="23"/>
      <c r="N863" s="31"/>
      <c r="O863" s="23"/>
      <c r="P863" s="23"/>
      <c r="Q863" s="54"/>
      <c r="R863" s="31"/>
      <c r="S863" s="23"/>
      <c r="T863" s="23"/>
      <c r="U863" s="31"/>
      <c r="V863" s="23"/>
      <c r="W863" s="23"/>
    </row>
    <row r="864" spans="1:23" x14ac:dyDescent="0.25">
      <c r="A864" s="82"/>
      <c r="B864" s="82"/>
      <c r="C864"/>
      <c r="D864"/>
      <c r="E864" s="23"/>
      <c r="F864"/>
      <c r="G864"/>
      <c r="H864" s="59"/>
      <c r="I864" s="23"/>
      <c r="J864" s="31"/>
      <c r="K864" s="23"/>
      <c r="L864" s="23"/>
      <c r="M864" s="23"/>
      <c r="N864" s="31"/>
      <c r="O864" s="23"/>
      <c r="P864" s="23"/>
      <c r="Q864" s="54"/>
      <c r="R864" s="31"/>
      <c r="S864" s="23"/>
      <c r="T864" s="23"/>
      <c r="U864" s="31"/>
      <c r="V864" s="23"/>
      <c r="W864" s="23"/>
    </row>
    <row r="865" spans="1:23" x14ac:dyDescent="0.25">
      <c r="A865" s="82"/>
      <c r="B865" s="82"/>
      <c r="C865"/>
      <c r="D865"/>
      <c r="E865" s="23"/>
      <c r="F865"/>
      <c r="G865"/>
      <c r="H865" s="59"/>
      <c r="I865" s="23"/>
      <c r="J865" s="31"/>
      <c r="K865" s="23"/>
      <c r="L865" s="23"/>
      <c r="M865" s="23"/>
      <c r="N865" s="31"/>
      <c r="O865" s="23"/>
      <c r="P865" s="23"/>
      <c r="Q865" s="54"/>
      <c r="R865" s="31"/>
      <c r="S865" s="23"/>
      <c r="T865" s="23"/>
      <c r="U865" s="31"/>
      <c r="V865" s="23"/>
      <c r="W865" s="23"/>
    </row>
    <row r="866" spans="1:23" x14ac:dyDescent="0.25">
      <c r="A866" s="82"/>
      <c r="B866" s="82"/>
      <c r="C866"/>
      <c r="D866"/>
      <c r="E866" s="23"/>
      <c r="F866"/>
      <c r="G866"/>
      <c r="H866" s="59"/>
      <c r="I866" s="23"/>
      <c r="J866" s="31"/>
      <c r="K866" s="23"/>
      <c r="L866" s="23"/>
      <c r="M866" s="23"/>
      <c r="N866" s="31"/>
      <c r="O866" s="23"/>
      <c r="P866" s="23"/>
      <c r="Q866" s="54"/>
      <c r="R866" s="31"/>
      <c r="S866" s="23"/>
      <c r="T866" s="23"/>
      <c r="U866" s="31"/>
      <c r="V866" s="23"/>
      <c r="W866" s="23"/>
    </row>
    <row r="867" spans="1:23" x14ac:dyDescent="0.25">
      <c r="A867" s="82"/>
      <c r="B867" s="82"/>
      <c r="C867"/>
      <c r="D867"/>
      <c r="E867" s="23"/>
      <c r="F867"/>
      <c r="G867"/>
      <c r="H867" s="59"/>
      <c r="I867" s="23"/>
      <c r="J867" s="31"/>
      <c r="K867" s="23"/>
      <c r="L867" s="23"/>
      <c r="M867" s="23"/>
      <c r="N867" s="31"/>
      <c r="O867" s="23"/>
      <c r="P867" s="23"/>
      <c r="Q867" s="54"/>
      <c r="R867" s="31"/>
      <c r="S867" s="23"/>
      <c r="T867" s="23"/>
      <c r="U867" s="31"/>
      <c r="V867" s="23"/>
      <c r="W867" s="23"/>
    </row>
    <row r="868" spans="1:23" x14ac:dyDescent="0.25">
      <c r="A868" s="82"/>
      <c r="B868" s="82"/>
      <c r="C868"/>
      <c r="D868"/>
      <c r="E868" s="23"/>
      <c r="F868"/>
      <c r="G868"/>
      <c r="H868" s="59"/>
      <c r="I868" s="23"/>
      <c r="J868" s="31"/>
      <c r="K868" s="23"/>
      <c r="L868" s="23"/>
      <c r="M868" s="23"/>
      <c r="N868" s="31"/>
      <c r="O868" s="23"/>
      <c r="P868" s="23"/>
      <c r="Q868" s="54"/>
      <c r="R868" s="31"/>
      <c r="S868" s="23"/>
      <c r="T868" s="23"/>
      <c r="U868" s="31"/>
      <c r="V868" s="23"/>
      <c r="W868" s="23"/>
    </row>
    <row r="869" spans="1:23" x14ac:dyDescent="0.25">
      <c r="A869" s="82"/>
      <c r="B869" s="82"/>
      <c r="C869"/>
      <c r="D869"/>
      <c r="E869" s="23"/>
      <c r="F869"/>
      <c r="G869"/>
      <c r="H869" s="59"/>
      <c r="I869" s="23"/>
      <c r="J869" s="31"/>
      <c r="K869" s="23"/>
      <c r="L869" s="23"/>
      <c r="M869" s="23"/>
      <c r="N869" s="31"/>
      <c r="O869" s="23"/>
      <c r="P869" s="23"/>
      <c r="Q869" s="54"/>
      <c r="R869" s="31"/>
      <c r="S869" s="23"/>
      <c r="T869" s="23"/>
      <c r="U869" s="31"/>
      <c r="V869" s="23"/>
      <c r="W869" s="23"/>
    </row>
    <row r="870" spans="1:23" x14ac:dyDescent="0.25">
      <c r="A870" s="82"/>
      <c r="B870" s="82"/>
      <c r="C870"/>
      <c r="D870"/>
      <c r="E870" s="23"/>
      <c r="F870"/>
      <c r="G870"/>
      <c r="H870" s="59"/>
      <c r="I870" s="23"/>
      <c r="J870" s="31"/>
      <c r="K870" s="23"/>
      <c r="L870" s="23"/>
      <c r="M870" s="23"/>
      <c r="N870" s="31"/>
      <c r="O870" s="23"/>
      <c r="P870" s="23"/>
      <c r="Q870" s="54"/>
      <c r="R870" s="31"/>
      <c r="S870" s="23"/>
      <c r="T870" s="23"/>
      <c r="U870" s="31"/>
      <c r="V870" s="23"/>
      <c r="W870" s="23"/>
    </row>
    <row r="871" spans="1:23" x14ac:dyDescent="0.25">
      <c r="A871" s="82"/>
      <c r="B871" s="82"/>
      <c r="C871"/>
      <c r="D871"/>
      <c r="E871" s="23"/>
      <c r="F871"/>
      <c r="G871"/>
      <c r="H871" s="59"/>
      <c r="I871" s="23"/>
      <c r="J871" s="31"/>
      <c r="K871" s="23"/>
      <c r="L871" s="23"/>
      <c r="M871" s="23"/>
      <c r="N871" s="31"/>
      <c r="O871" s="23"/>
      <c r="P871" s="23"/>
      <c r="Q871" s="54"/>
      <c r="R871" s="31"/>
      <c r="S871" s="23"/>
      <c r="T871" s="23"/>
      <c r="U871" s="31"/>
      <c r="V871" s="23"/>
      <c r="W871" s="23"/>
    </row>
    <row r="872" spans="1:23" x14ac:dyDescent="0.25">
      <c r="A872" s="82"/>
      <c r="B872" s="82"/>
      <c r="C872"/>
      <c r="D872"/>
      <c r="E872" s="23"/>
      <c r="F872"/>
      <c r="G872"/>
      <c r="H872" s="59"/>
      <c r="I872" s="23"/>
      <c r="J872" s="31"/>
      <c r="K872" s="23"/>
      <c r="L872" s="23"/>
      <c r="M872" s="23"/>
      <c r="N872" s="31"/>
      <c r="O872" s="23"/>
      <c r="P872" s="23"/>
      <c r="Q872" s="54"/>
      <c r="R872" s="31"/>
      <c r="S872" s="23"/>
      <c r="T872" s="23"/>
      <c r="U872" s="31"/>
      <c r="V872" s="23"/>
      <c r="W872" s="23"/>
    </row>
    <row r="873" spans="1:23" x14ac:dyDescent="0.25">
      <c r="A873" s="82"/>
      <c r="B873" s="82"/>
      <c r="C873"/>
      <c r="D873"/>
      <c r="E873" s="23"/>
      <c r="F873"/>
      <c r="G873"/>
      <c r="H873" s="59"/>
      <c r="I873" s="23"/>
      <c r="J873" s="31"/>
      <c r="K873" s="23"/>
      <c r="L873" s="23"/>
      <c r="M873" s="23"/>
      <c r="N873" s="31"/>
      <c r="O873" s="23"/>
      <c r="P873" s="23"/>
      <c r="Q873" s="54"/>
      <c r="R873" s="31"/>
      <c r="S873" s="23"/>
      <c r="T873" s="23"/>
      <c r="U873" s="31"/>
      <c r="V873" s="23"/>
      <c r="W873" s="23"/>
    </row>
    <row r="874" spans="1:23" x14ac:dyDescent="0.25">
      <c r="A874" s="82"/>
      <c r="B874" s="82"/>
      <c r="C874"/>
      <c r="D874"/>
      <c r="E874" s="23"/>
      <c r="F874"/>
      <c r="G874"/>
      <c r="H874" s="59"/>
      <c r="I874" s="23"/>
      <c r="J874" s="31"/>
      <c r="K874" s="23"/>
      <c r="L874" s="23"/>
      <c r="M874" s="23"/>
      <c r="N874" s="31"/>
      <c r="O874" s="23"/>
      <c r="P874" s="23"/>
      <c r="Q874" s="54"/>
      <c r="R874" s="31"/>
      <c r="S874" s="23"/>
      <c r="T874" s="23"/>
      <c r="U874" s="31"/>
      <c r="V874" s="23"/>
      <c r="W874" s="23"/>
    </row>
    <row r="875" spans="1:23" x14ac:dyDescent="0.25">
      <c r="A875" s="82"/>
      <c r="B875" s="82"/>
      <c r="C875"/>
      <c r="D875"/>
      <c r="E875" s="23"/>
      <c r="F875"/>
      <c r="G875"/>
      <c r="H875" s="59"/>
      <c r="I875" s="23"/>
      <c r="J875" s="31"/>
      <c r="K875" s="23"/>
      <c r="L875" s="23"/>
      <c r="M875" s="23"/>
      <c r="N875" s="31"/>
      <c r="O875" s="23"/>
      <c r="P875" s="23"/>
      <c r="Q875" s="54"/>
      <c r="R875" s="31"/>
      <c r="S875" s="23"/>
      <c r="T875" s="23"/>
      <c r="U875" s="31"/>
      <c r="V875" s="23"/>
      <c r="W875" s="23"/>
    </row>
    <row r="876" spans="1:23" x14ac:dyDescent="0.25">
      <c r="A876" s="82"/>
      <c r="B876" s="82"/>
      <c r="C876"/>
      <c r="D876"/>
      <c r="E876" s="23"/>
      <c r="F876"/>
      <c r="G876"/>
      <c r="H876" s="59"/>
      <c r="I876" s="23"/>
      <c r="J876" s="31"/>
      <c r="K876" s="23"/>
      <c r="L876" s="23"/>
      <c r="M876" s="23"/>
      <c r="N876" s="31"/>
      <c r="O876" s="23"/>
      <c r="P876" s="23"/>
      <c r="Q876" s="54"/>
      <c r="R876" s="31"/>
      <c r="S876" s="23"/>
      <c r="T876" s="23"/>
      <c r="U876" s="31"/>
      <c r="V876" s="23"/>
      <c r="W876" s="23"/>
    </row>
    <row r="877" spans="1:23" x14ac:dyDescent="0.25">
      <c r="A877" s="82"/>
      <c r="B877" s="82"/>
      <c r="C877"/>
      <c r="D877"/>
      <c r="E877" s="23"/>
      <c r="F877"/>
      <c r="G877"/>
      <c r="H877" s="59"/>
      <c r="I877" s="23"/>
      <c r="J877" s="31"/>
      <c r="K877" s="23"/>
      <c r="L877" s="23"/>
      <c r="M877" s="23"/>
      <c r="N877" s="31"/>
      <c r="O877" s="23"/>
      <c r="P877" s="23"/>
      <c r="Q877" s="54"/>
      <c r="R877" s="31"/>
      <c r="S877" s="23"/>
      <c r="T877" s="23"/>
      <c r="U877" s="31"/>
      <c r="V877" s="23"/>
      <c r="W877" s="23"/>
    </row>
    <row r="878" spans="1:23" x14ac:dyDescent="0.25">
      <c r="A878" s="82"/>
      <c r="B878" s="82"/>
      <c r="C878"/>
      <c r="D878"/>
      <c r="E878" s="23"/>
      <c r="F878"/>
      <c r="G878"/>
      <c r="H878" s="59"/>
      <c r="I878" s="23"/>
      <c r="J878" s="31"/>
      <c r="K878" s="23"/>
      <c r="L878" s="23"/>
      <c r="M878" s="23"/>
      <c r="N878" s="31"/>
      <c r="O878" s="23"/>
      <c r="P878" s="23"/>
      <c r="Q878" s="54"/>
      <c r="R878" s="31"/>
      <c r="S878" s="23"/>
      <c r="T878" s="23"/>
      <c r="U878" s="31"/>
      <c r="V878" s="23"/>
      <c r="W878" s="23"/>
    </row>
    <row r="879" spans="1:23" x14ac:dyDescent="0.25">
      <c r="A879" s="82"/>
      <c r="B879" s="82"/>
      <c r="C879"/>
      <c r="D879"/>
      <c r="E879" s="23"/>
      <c r="F879"/>
      <c r="G879"/>
      <c r="H879" s="59"/>
      <c r="I879" s="23"/>
      <c r="J879" s="31"/>
      <c r="K879" s="23"/>
      <c r="L879" s="23"/>
      <c r="M879" s="23"/>
      <c r="N879" s="31"/>
      <c r="O879" s="23"/>
      <c r="P879" s="23"/>
      <c r="Q879" s="54"/>
      <c r="R879" s="31"/>
      <c r="S879" s="23"/>
      <c r="T879" s="23"/>
      <c r="U879" s="31"/>
      <c r="V879" s="23"/>
      <c r="W879" s="23"/>
    </row>
    <row r="880" spans="1:23" x14ac:dyDescent="0.25">
      <c r="A880" s="82"/>
      <c r="B880" s="82"/>
      <c r="C880"/>
      <c r="D880"/>
      <c r="E880" s="23"/>
      <c r="F880"/>
      <c r="G880"/>
      <c r="H880" s="59"/>
      <c r="I880" s="23"/>
      <c r="J880" s="31"/>
      <c r="K880" s="23"/>
      <c r="L880" s="23"/>
      <c r="M880" s="23"/>
      <c r="N880" s="31"/>
      <c r="O880" s="23"/>
      <c r="P880" s="23"/>
      <c r="Q880" s="54"/>
      <c r="R880" s="31"/>
      <c r="S880" s="23"/>
      <c r="T880" s="23"/>
      <c r="U880" s="31"/>
      <c r="V880" s="23"/>
      <c r="W880" s="23"/>
    </row>
    <row r="881" spans="1:23" x14ac:dyDescent="0.25">
      <c r="A881" s="82"/>
      <c r="B881" s="82"/>
      <c r="C881"/>
      <c r="D881"/>
      <c r="E881" s="23"/>
      <c r="F881"/>
      <c r="G881"/>
      <c r="H881" s="59"/>
      <c r="I881" s="23"/>
      <c r="J881" s="31"/>
      <c r="K881" s="23"/>
      <c r="L881" s="23"/>
      <c r="M881" s="23"/>
      <c r="N881" s="31"/>
      <c r="O881" s="23"/>
      <c r="P881" s="23"/>
      <c r="Q881" s="54"/>
      <c r="R881" s="31"/>
      <c r="S881" s="23"/>
      <c r="T881" s="23"/>
      <c r="U881" s="31"/>
      <c r="V881" s="23"/>
      <c r="W881" s="23"/>
    </row>
    <row r="882" spans="1:23" x14ac:dyDescent="0.25">
      <c r="A882" s="82"/>
      <c r="B882" s="82"/>
      <c r="C882"/>
      <c r="D882"/>
      <c r="E882" s="23"/>
      <c r="F882"/>
      <c r="G882"/>
      <c r="H882" s="59"/>
      <c r="I882" s="23"/>
      <c r="J882" s="31"/>
      <c r="K882" s="23"/>
      <c r="L882" s="23"/>
      <c r="M882" s="23"/>
      <c r="N882" s="31"/>
      <c r="O882" s="23"/>
      <c r="P882" s="23"/>
      <c r="Q882" s="54"/>
      <c r="R882" s="31"/>
      <c r="S882" s="23"/>
      <c r="T882" s="23"/>
      <c r="U882" s="31"/>
      <c r="V882" s="23"/>
      <c r="W882" s="23"/>
    </row>
    <row r="883" spans="1:23" x14ac:dyDescent="0.25">
      <c r="A883" s="82"/>
      <c r="B883" s="82"/>
      <c r="C883"/>
      <c r="D883"/>
      <c r="E883" s="23"/>
      <c r="F883"/>
      <c r="G883"/>
      <c r="H883" s="59"/>
      <c r="I883" s="23"/>
      <c r="J883" s="31"/>
      <c r="K883" s="23"/>
      <c r="L883" s="23"/>
      <c r="M883" s="23"/>
      <c r="N883" s="31"/>
      <c r="O883" s="23"/>
      <c r="P883" s="23"/>
      <c r="Q883" s="54"/>
      <c r="R883" s="31"/>
      <c r="S883" s="23"/>
      <c r="T883" s="23"/>
      <c r="U883" s="31"/>
      <c r="V883" s="23"/>
      <c r="W883" s="23"/>
    </row>
    <row r="884" spans="1:23" x14ac:dyDescent="0.25">
      <c r="A884" s="82"/>
      <c r="B884" s="82"/>
      <c r="C884"/>
      <c r="D884"/>
      <c r="E884" s="23"/>
      <c r="F884"/>
      <c r="G884"/>
      <c r="H884" s="59"/>
      <c r="I884" s="23"/>
      <c r="J884" s="31"/>
      <c r="K884" s="23"/>
      <c r="L884" s="23"/>
      <c r="M884" s="23"/>
      <c r="N884" s="31"/>
      <c r="O884" s="23"/>
      <c r="P884" s="23"/>
      <c r="Q884" s="54"/>
      <c r="R884" s="31"/>
      <c r="S884" s="23"/>
      <c r="T884" s="23"/>
      <c r="U884" s="31"/>
      <c r="V884" s="23"/>
      <c r="W884" s="23"/>
    </row>
    <row r="885" spans="1:23" x14ac:dyDescent="0.25">
      <c r="A885" s="82"/>
      <c r="B885" s="82"/>
      <c r="C885"/>
      <c r="D885"/>
      <c r="E885" s="23"/>
      <c r="F885"/>
      <c r="G885"/>
      <c r="H885" s="59"/>
      <c r="I885" s="23"/>
      <c r="J885" s="31"/>
      <c r="K885" s="23"/>
      <c r="L885" s="23"/>
      <c r="M885" s="23"/>
      <c r="N885" s="31"/>
      <c r="O885" s="23"/>
      <c r="P885" s="23"/>
      <c r="Q885" s="54"/>
      <c r="R885" s="31"/>
      <c r="S885" s="23"/>
      <c r="T885" s="23"/>
      <c r="U885" s="31"/>
      <c r="V885" s="23"/>
      <c r="W885" s="23"/>
    </row>
    <row r="886" spans="1:23" x14ac:dyDescent="0.25">
      <c r="A886" s="82"/>
      <c r="B886" s="82"/>
      <c r="C886"/>
      <c r="D886"/>
      <c r="E886" s="23"/>
      <c r="F886"/>
      <c r="G886"/>
      <c r="H886" s="59"/>
      <c r="I886" s="23"/>
      <c r="J886" s="31"/>
      <c r="K886" s="23"/>
      <c r="L886" s="23"/>
      <c r="M886" s="23"/>
      <c r="N886" s="31"/>
      <c r="O886" s="23"/>
      <c r="P886" s="23"/>
      <c r="Q886" s="54"/>
      <c r="R886" s="31"/>
      <c r="S886" s="23"/>
      <c r="T886" s="23"/>
      <c r="U886" s="31"/>
      <c r="V886" s="23"/>
      <c r="W886" s="23"/>
    </row>
    <row r="887" spans="1:23" x14ac:dyDescent="0.25">
      <c r="A887" s="82"/>
      <c r="B887" s="82"/>
      <c r="C887"/>
      <c r="D887"/>
      <c r="E887" s="23"/>
      <c r="F887"/>
      <c r="G887"/>
      <c r="H887" s="59"/>
      <c r="I887" s="23"/>
      <c r="J887" s="31"/>
      <c r="K887" s="23"/>
      <c r="L887" s="23"/>
      <c r="M887" s="23"/>
      <c r="N887" s="31"/>
      <c r="O887" s="23"/>
      <c r="P887" s="23"/>
      <c r="Q887" s="54"/>
      <c r="R887" s="31"/>
      <c r="S887" s="23"/>
      <c r="T887" s="23"/>
      <c r="U887" s="31"/>
      <c r="V887" s="23"/>
      <c r="W887" s="23"/>
    </row>
    <row r="888" spans="1:23" x14ac:dyDescent="0.25">
      <c r="A888" s="82"/>
      <c r="B888" s="82"/>
      <c r="C888"/>
      <c r="D888"/>
      <c r="E888" s="23"/>
      <c r="F888"/>
      <c r="G888"/>
      <c r="H888" s="59"/>
      <c r="I888" s="23"/>
      <c r="J888" s="31"/>
      <c r="K888" s="23"/>
      <c r="L888" s="23"/>
      <c r="M888" s="23"/>
      <c r="N888" s="31"/>
      <c r="O888" s="23"/>
      <c r="P888" s="23"/>
      <c r="Q888" s="54"/>
      <c r="R888" s="31"/>
      <c r="S888" s="23"/>
      <c r="T888" s="23"/>
      <c r="U888" s="31"/>
      <c r="V888" s="23"/>
      <c r="W888" s="23"/>
    </row>
    <row r="889" spans="1:23" x14ac:dyDescent="0.25">
      <c r="A889" s="82"/>
      <c r="B889" s="82"/>
      <c r="C889"/>
      <c r="D889"/>
      <c r="E889" s="23"/>
      <c r="F889"/>
      <c r="G889"/>
      <c r="H889" s="59"/>
      <c r="I889" s="23"/>
      <c r="J889" s="31"/>
      <c r="K889" s="23"/>
      <c r="L889" s="23"/>
      <c r="M889" s="23"/>
      <c r="N889" s="31"/>
      <c r="O889" s="23"/>
      <c r="P889" s="23"/>
      <c r="Q889" s="54"/>
      <c r="R889" s="31"/>
      <c r="S889" s="23"/>
      <c r="T889" s="23"/>
      <c r="U889" s="31"/>
      <c r="V889" s="23"/>
      <c r="W889" s="23"/>
    </row>
    <row r="890" spans="1:23" x14ac:dyDescent="0.25">
      <c r="A890" s="82"/>
      <c r="B890" s="82"/>
      <c r="C890"/>
      <c r="D890"/>
      <c r="E890" s="23"/>
      <c r="F890"/>
      <c r="G890"/>
      <c r="H890" s="59"/>
      <c r="I890" s="23"/>
      <c r="J890" s="31"/>
      <c r="K890" s="23"/>
      <c r="L890" s="23"/>
      <c r="M890" s="23"/>
      <c r="N890" s="31"/>
      <c r="O890" s="23"/>
      <c r="P890" s="23"/>
      <c r="Q890" s="54"/>
      <c r="R890" s="31"/>
      <c r="S890" s="23"/>
      <c r="T890" s="23"/>
      <c r="U890" s="31"/>
      <c r="V890" s="23"/>
      <c r="W890" s="23"/>
    </row>
    <row r="891" spans="1:23" x14ac:dyDescent="0.25">
      <c r="A891" s="82"/>
      <c r="B891" s="82"/>
      <c r="C891"/>
      <c r="D891"/>
      <c r="E891" s="23"/>
      <c r="F891"/>
      <c r="G891"/>
      <c r="H891" s="59"/>
      <c r="I891" s="23"/>
      <c r="J891" s="31"/>
      <c r="K891" s="23"/>
      <c r="L891" s="23"/>
      <c r="M891" s="23"/>
      <c r="N891" s="31"/>
      <c r="O891" s="23"/>
      <c r="P891" s="23"/>
      <c r="Q891" s="54"/>
      <c r="R891" s="31"/>
      <c r="S891" s="23"/>
      <c r="T891" s="23"/>
      <c r="U891" s="31"/>
      <c r="V891" s="23"/>
      <c r="W891" s="23"/>
    </row>
    <row r="892" spans="1:23" x14ac:dyDescent="0.25">
      <c r="A892" s="82"/>
      <c r="B892" s="82"/>
      <c r="C892"/>
      <c r="D892"/>
      <c r="E892" s="23"/>
      <c r="F892"/>
      <c r="G892"/>
      <c r="H892" s="59"/>
      <c r="I892" s="23"/>
      <c r="J892" s="31"/>
      <c r="K892" s="23"/>
      <c r="L892" s="23"/>
      <c r="M892" s="23"/>
      <c r="N892" s="31"/>
      <c r="O892" s="23"/>
      <c r="P892" s="23"/>
      <c r="Q892" s="54"/>
      <c r="R892" s="31"/>
      <c r="S892" s="23"/>
      <c r="T892" s="23"/>
      <c r="U892" s="31"/>
      <c r="V892" s="23"/>
      <c r="W892" s="23"/>
    </row>
    <row r="893" spans="1:23" x14ac:dyDescent="0.25">
      <c r="A893" s="82"/>
      <c r="B893" s="82"/>
      <c r="C893"/>
      <c r="D893"/>
      <c r="E893" s="23"/>
      <c r="F893"/>
      <c r="G893"/>
      <c r="H893" s="59"/>
      <c r="I893" s="23"/>
      <c r="J893" s="31"/>
      <c r="K893" s="23"/>
      <c r="L893" s="23"/>
      <c r="M893" s="23"/>
      <c r="N893" s="31"/>
      <c r="O893" s="23"/>
      <c r="P893" s="23"/>
      <c r="Q893" s="54"/>
      <c r="R893" s="31"/>
      <c r="S893" s="23"/>
      <c r="T893" s="23"/>
      <c r="U893" s="31"/>
      <c r="V893" s="23"/>
      <c r="W893" s="23"/>
    </row>
    <row r="894" spans="1:23" x14ac:dyDescent="0.25">
      <c r="A894" s="82"/>
      <c r="B894" s="82"/>
      <c r="C894"/>
      <c r="D894"/>
      <c r="E894" s="23"/>
      <c r="F894"/>
      <c r="G894"/>
      <c r="H894" s="59"/>
      <c r="I894" s="23"/>
      <c r="J894" s="31"/>
      <c r="K894" s="23"/>
      <c r="L894" s="23"/>
      <c r="M894" s="23"/>
      <c r="N894" s="31"/>
      <c r="O894" s="23"/>
      <c r="P894" s="23"/>
      <c r="Q894" s="54"/>
      <c r="R894" s="31"/>
      <c r="S894" s="23"/>
      <c r="T894" s="23"/>
      <c r="U894" s="31"/>
      <c r="V894" s="23"/>
      <c r="W894" s="23"/>
    </row>
    <row r="895" spans="1:23" x14ac:dyDescent="0.25">
      <c r="A895" s="82"/>
      <c r="B895" s="82"/>
      <c r="C895"/>
      <c r="D895"/>
      <c r="E895" s="23"/>
      <c r="F895"/>
      <c r="G895"/>
      <c r="H895" s="59"/>
      <c r="I895" s="23"/>
      <c r="J895" s="31"/>
      <c r="K895" s="23"/>
      <c r="L895" s="23"/>
      <c r="M895" s="23"/>
      <c r="N895" s="31"/>
      <c r="O895" s="23"/>
      <c r="P895" s="23"/>
      <c r="Q895" s="54"/>
      <c r="R895" s="31"/>
      <c r="S895" s="23"/>
      <c r="T895" s="23"/>
      <c r="U895" s="31"/>
      <c r="V895" s="23"/>
      <c r="W895" s="23"/>
    </row>
    <row r="896" spans="1:23" x14ac:dyDescent="0.25">
      <c r="A896" s="82"/>
      <c r="B896" s="82"/>
      <c r="C896"/>
      <c r="D896"/>
      <c r="E896" s="23"/>
      <c r="F896"/>
      <c r="G896"/>
      <c r="H896" s="59"/>
      <c r="I896" s="23"/>
      <c r="J896" s="31"/>
      <c r="K896" s="23"/>
      <c r="L896" s="23"/>
      <c r="M896" s="23"/>
      <c r="N896" s="31"/>
      <c r="O896" s="23"/>
      <c r="P896" s="23"/>
      <c r="Q896" s="54"/>
      <c r="R896" s="31"/>
      <c r="S896" s="23"/>
      <c r="T896" s="23"/>
      <c r="U896" s="31"/>
      <c r="V896" s="23"/>
      <c r="W896" s="23"/>
    </row>
    <row r="897" spans="1:23" x14ac:dyDescent="0.25">
      <c r="A897" s="82"/>
      <c r="B897" s="82"/>
      <c r="C897"/>
      <c r="D897"/>
      <c r="E897" s="23"/>
      <c r="F897"/>
      <c r="G897"/>
      <c r="H897" s="59"/>
      <c r="I897" s="23"/>
      <c r="J897" s="31"/>
      <c r="K897" s="23"/>
      <c r="L897" s="23"/>
      <c r="M897" s="23"/>
      <c r="N897" s="31"/>
      <c r="O897" s="23"/>
      <c r="P897" s="23"/>
      <c r="Q897" s="54"/>
      <c r="R897" s="31"/>
      <c r="S897" s="23"/>
      <c r="T897" s="23"/>
      <c r="U897" s="31"/>
      <c r="V897" s="23"/>
      <c r="W897" s="23"/>
    </row>
    <row r="898" spans="1:23" x14ac:dyDescent="0.25">
      <c r="A898" s="82"/>
      <c r="B898" s="82"/>
      <c r="C898"/>
      <c r="D898"/>
      <c r="E898" s="23"/>
      <c r="F898"/>
      <c r="G898"/>
      <c r="H898" s="59"/>
      <c r="I898" s="23"/>
      <c r="J898" s="31"/>
      <c r="K898" s="23"/>
      <c r="L898" s="23"/>
      <c r="M898" s="23"/>
      <c r="N898" s="31"/>
      <c r="O898" s="23"/>
      <c r="P898" s="23"/>
      <c r="Q898" s="54"/>
      <c r="R898" s="31"/>
      <c r="S898" s="23"/>
      <c r="T898" s="23"/>
      <c r="U898" s="31"/>
      <c r="V898" s="23"/>
      <c r="W898" s="23"/>
    </row>
    <row r="899" spans="1:23" x14ac:dyDescent="0.25">
      <c r="A899" s="82"/>
      <c r="B899" s="82"/>
      <c r="C899"/>
      <c r="D899"/>
      <c r="E899" s="23"/>
      <c r="F899"/>
      <c r="G899"/>
      <c r="H899" s="59"/>
      <c r="I899" s="23"/>
      <c r="J899" s="31"/>
      <c r="K899" s="23"/>
      <c r="L899" s="23"/>
      <c r="M899" s="23"/>
      <c r="N899" s="31"/>
      <c r="O899" s="23"/>
      <c r="P899" s="23"/>
      <c r="Q899" s="54"/>
      <c r="R899" s="31"/>
      <c r="S899" s="23"/>
      <c r="T899" s="23"/>
      <c r="U899" s="31"/>
      <c r="V899" s="23"/>
      <c r="W899" s="23"/>
    </row>
    <row r="900" spans="1:23" x14ac:dyDescent="0.25">
      <c r="A900" s="82"/>
      <c r="B900" s="82"/>
      <c r="C900"/>
      <c r="D900"/>
      <c r="E900" s="23"/>
      <c r="F900"/>
      <c r="G900"/>
      <c r="H900" s="59"/>
      <c r="I900" s="23"/>
      <c r="J900" s="31"/>
      <c r="K900" s="23"/>
      <c r="L900" s="23"/>
      <c r="M900" s="23"/>
      <c r="N900" s="31"/>
      <c r="O900" s="23"/>
      <c r="P900" s="23"/>
      <c r="Q900" s="54"/>
      <c r="R900" s="31"/>
      <c r="S900" s="23"/>
      <c r="T900" s="23"/>
      <c r="U900" s="31"/>
      <c r="V900" s="23"/>
      <c r="W900" s="23"/>
    </row>
    <row r="901" spans="1:23" x14ac:dyDescent="0.25">
      <c r="A901" s="82"/>
      <c r="B901" s="82"/>
      <c r="C901"/>
      <c r="D901"/>
      <c r="E901" s="23"/>
      <c r="F901"/>
      <c r="G901"/>
      <c r="H901" s="59"/>
      <c r="I901" s="23"/>
      <c r="J901" s="31"/>
      <c r="K901" s="23"/>
      <c r="L901" s="23"/>
      <c r="M901" s="23"/>
      <c r="N901" s="31"/>
      <c r="O901" s="23"/>
      <c r="P901" s="23"/>
      <c r="Q901" s="54"/>
      <c r="R901" s="31"/>
      <c r="S901" s="23"/>
      <c r="T901" s="23"/>
      <c r="U901" s="31"/>
      <c r="V901" s="23"/>
      <c r="W901" s="23"/>
    </row>
    <row r="902" spans="1:23" x14ac:dyDescent="0.25">
      <c r="A902" s="82"/>
      <c r="B902" s="82"/>
      <c r="C902"/>
      <c r="D902"/>
      <c r="E902" s="23"/>
      <c r="F902"/>
      <c r="G902"/>
      <c r="H902" s="59"/>
      <c r="I902" s="23"/>
      <c r="J902" s="31"/>
      <c r="K902" s="23"/>
      <c r="L902" s="23"/>
      <c r="M902" s="23"/>
      <c r="N902" s="31"/>
      <c r="O902" s="23"/>
      <c r="P902" s="23"/>
      <c r="Q902" s="54"/>
      <c r="R902" s="31"/>
      <c r="S902" s="23"/>
      <c r="T902" s="23"/>
      <c r="U902" s="31"/>
      <c r="V902" s="23"/>
      <c r="W902" s="23"/>
    </row>
    <row r="903" spans="1:23" x14ac:dyDescent="0.25">
      <c r="A903" s="82"/>
      <c r="B903" s="82"/>
      <c r="C903"/>
      <c r="D903"/>
      <c r="E903" s="23"/>
      <c r="F903"/>
      <c r="G903"/>
      <c r="H903" s="59"/>
      <c r="I903" s="23"/>
      <c r="J903" s="31"/>
      <c r="K903" s="23"/>
      <c r="L903" s="23"/>
      <c r="M903" s="23"/>
      <c r="N903" s="31"/>
      <c r="O903" s="23"/>
      <c r="P903" s="23"/>
      <c r="Q903" s="54"/>
      <c r="R903" s="31"/>
      <c r="S903" s="23"/>
      <c r="T903" s="23"/>
      <c r="U903" s="31"/>
      <c r="V903" s="23"/>
      <c r="W903" s="23"/>
    </row>
    <row r="904" spans="1:23" x14ac:dyDescent="0.25">
      <c r="A904" s="82"/>
      <c r="B904" s="82"/>
      <c r="C904"/>
      <c r="D904"/>
      <c r="E904" s="23"/>
      <c r="F904"/>
      <c r="G904"/>
      <c r="H904" s="59"/>
      <c r="I904" s="23"/>
      <c r="J904" s="31"/>
      <c r="K904" s="23"/>
      <c r="L904" s="23"/>
      <c r="M904" s="23"/>
      <c r="N904" s="31"/>
      <c r="O904" s="23"/>
      <c r="P904" s="23"/>
      <c r="Q904" s="54"/>
      <c r="R904" s="31"/>
      <c r="S904" s="23"/>
      <c r="T904" s="23"/>
      <c r="U904" s="31"/>
      <c r="V904" s="23"/>
      <c r="W904" s="23"/>
    </row>
    <row r="905" spans="1:23" x14ac:dyDescent="0.25">
      <c r="A905" s="82"/>
      <c r="B905" s="82"/>
      <c r="C905"/>
      <c r="D905"/>
      <c r="E905" s="23"/>
      <c r="F905"/>
      <c r="G905"/>
      <c r="H905" s="59"/>
      <c r="I905" s="23"/>
      <c r="J905" s="31"/>
      <c r="K905" s="23"/>
      <c r="L905" s="23"/>
      <c r="M905" s="23"/>
      <c r="N905" s="31"/>
      <c r="O905" s="23"/>
      <c r="P905" s="23"/>
      <c r="Q905" s="54"/>
      <c r="R905" s="31"/>
      <c r="S905" s="23"/>
      <c r="T905" s="23"/>
      <c r="U905" s="31"/>
      <c r="V905" s="23"/>
      <c r="W905" s="23"/>
    </row>
    <row r="906" spans="1:23" x14ac:dyDescent="0.25">
      <c r="A906" s="82"/>
      <c r="B906" s="82"/>
      <c r="C906"/>
      <c r="D906"/>
      <c r="E906" s="23"/>
      <c r="F906"/>
      <c r="G906"/>
      <c r="H906" s="59"/>
      <c r="I906" s="23"/>
      <c r="J906" s="31"/>
      <c r="K906" s="23"/>
      <c r="L906" s="23"/>
      <c r="M906" s="23"/>
      <c r="N906" s="31"/>
      <c r="O906" s="23"/>
      <c r="P906" s="23"/>
      <c r="Q906" s="54"/>
      <c r="R906" s="31"/>
      <c r="S906" s="23"/>
      <c r="T906" s="23"/>
      <c r="U906" s="31"/>
      <c r="V906" s="23"/>
      <c r="W906" s="23"/>
    </row>
    <row r="907" spans="1:23" x14ac:dyDescent="0.25">
      <c r="A907" s="82"/>
      <c r="B907" s="82"/>
      <c r="C907"/>
      <c r="D907"/>
      <c r="E907" s="23"/>
      <c r="F907"/>
      <c r="G907"/>
      <c r="H907" s="59"/>
      <c r="I907" s="23"/>
      <c r="J907" s="31"/>
      <c r="K907" s="23"/>
      <c r="L907" s="23"/>
      <c r="M907" s="23"/>
      <c r="N907" s="31"/>
      <c r="O907" s="23"/>
      <c r="P907" s="23"/>
      <c r="Q907" s="54"/>
      <c r="R907" s="31"/>
      <c r="S907" s="23"/>
      <c r="T907" s="23"/>
      <c r="U907" s="31"/>
      <c r="V907" s="23"/>
      <c r="W907" s="23"/>
    </row>
    <row r="908" spans="1:23" x14ac:dyDescent="0.25">
      <c r="A908" s="82"/>
      <c r="B908" s="82"/>
      <c r="C908"/>
      <c r="D908"/>
      <c r="E908" s="23"/>
      <c r="F908"/>
      <c r="G908"/>
      <c r="H908" s="59"/>
      <c r="I908" s="23"/>
      <c r="J908" s="31"/>
      <c r="K908" s="23"/>
      <c r="L908" s="23"/>
      <c r="M908" s="23"/>
      <c r="N908" s="31"/>
      <c r="O908" s="23"/>
      <c r="P908" s="23"/>
      <c r="Q908" s="54"/>
      <c r="R908" s="31"/>
      <c r="S908" s="23"/>
      <c r="T908" s="23"/>
      <c r="U908" s="31"/>
      <c r="V908" s="23"/>
      <c r="W908" s="23"/>
    </row>
    <row r="909" spans="1:23" x14ac:dyDescent="0.25">
      <c r="A909" s="82"/>
      <c r="B909" s="82"/>
      <c r="C909"/>
      <c r="D909"/>
      <c r="E909" s="23"/>
      <c r="F909"/>
      <c r="G909"/>
      <c r="H909" s="59"/>
      <c r="I909" s="23"/>
      <c r="J909" s="31"/>
      <c r="K909" s="23"/>
      <c r="L909" s="23"/>
      <c r="M909" s="23"/>
      <c r="N909" s="31"/>
      <c r="O909" s="23"/>
      <c r="P909" s="23"/>
      <c r="Q909" s="54"/>
      <c r="R909" s="31"/>
      <c r="S909" s="23"/>
      <c r="T909" s="23"/>
      <c r="U909" s="31"/>
      <c r="V909" s="23"/>
      <c r="W909" s="23"/>
    </row>
    <row r="910" spans="1:23" x14ac:dyDescent="0.25">
      <c r="A910" s="82"/>
      <c r="B910" s="82"/>
      <c r="C910"/>
      <c r="D910"/>
      <c r="E910" s="23"/>
      <c r="F910"/>
      <c r="G910"/>
      <c r="H910" s="59"/>
      <c r="I910" s="23"/>
      <c r="J910" s="31"/>
      <c r="K910" s="23"/>
      <c r="L910" s="23"/>
      <c r="M910" s="23"/>
      <c r="N910" s="31"/>
      <c r="O910" s="23"/>
      <c r="P910" s="23"/>
      <c r="Q910" s="54"/>
      <c r="R910" s="31"/>
      <c r="S910" s="23"/>
      <c r="T910" s="23"/>
      <c r="U910" s="31"/>
      <c r="V910" s="23"/>
      <c r="W910" s="23"/>
    </row>
    <row r="911" spans="1:23" x14ac:dyDescent="0.25">
      <c r="A911" s="82"/>
      <c r="B911" s="82"/>
      <c r="C911"/>
      <c r="D911"/>
      <c r="E911" s="23"/>
      <c r="F911"/>
      <c r="G911"/>
      <c r="H911" s="59"/>
      <c r="I911" s="23"/>
      <c r="J911" s="31"/>
      <c r="K911" s="23"/>
      <c r="L911" s="23"/>
      <c r="M911" s="23"/>
      <c r="N911" s="31"/>
      <c r="O911" s="23"/>
      <c r="P911" s="23"/>
      <c r="Q911" s="54"/>
      <c r="R911" s="31"/>
      <c r="S911" s="23"/>
      <c r="T911" s="23"/>
      <c r="U911" s="31"/>
      <c r="V911" s="23"/>
      <c r="W911" s="23"/>
    </row>
    <row r="912" spans="1:23" x14ac:dyDescent="0.25">
      <c r="A912" s="82"/>
      <c r="B912" s="82"/>
      <c r="C912"/>
      <c r="D912"/>
      <c r="E912" s="23"/>
      <c r="F912"/>
      <c r="G912"/>
      <c r="H912" s="59"/>
      <c r="I912" s="23"/>
      <c r="J912" s="31"/>
      <c r="K912" s="23"/>
      <c r="L912" s="23"/>
      <c r="M912" s="23"/>
      <c r="N912" s="31"/>
      <c r="O912" s="23"/>
      <c r="P912" s="23"/>
      <c r="Q912" s="54"/>
      <c r="R912" s="31"/>
      <c r="S912" s="23"/>
      <c r="T912" s="23"/>
      <c r="U912" s="31"/>
      <c r="V912" s="23"/>
      <c r="W912" s="23"/>
    </row>
    <row r="913" spans="1:23" x14ac:dyDescent="0.25">
      <c r="A913" s="82"/>
      <c r="B913" s="82"/>
      <c r="C913"/>
      <c r="D913"/>
      <c r="E913" s="23"/>
      <c r="F913"/>
      <c r="G913"/>
      <c r="H913" s="59"/>
      <c r="I913" s="23"/>
      <c r="J913" s="31"/>
      <c r="K913" s="23"/>
      <c r="L913" s="23"/>
      <c r="M913" s="23"/>
      <c r="N913" s="31"/>
      <c r="O913" s="23"/>
      <c r="P913" s="23"/>
      <c r="Q913" s="54"/>
      <c r="R913" s="31"/>
      <c r="S913" s="23"/>
      <c r="T913" s="23"/>
      <c r="U913" s="31"/>
      <c r="V913" s="23"/>
      <c r="W913" s="23"/>
    </row>
    <row r="914" spans="1:23" x14ac:dyDescent="0.25">
      <c r="A914" s="82"/>
      <c r="B914" s="82"/>
      <c r="C914"/>
      <c r="D914"/>
      <c r="E914" s="23"/>
      <c r="F914"/>
      <c r="G914"/>
      <c r="H914" s="59"/>
      <c r="I914" s="23"/>
      <c r="J914" s="31"/>
      <c r="K914" s="23"/>
      <c r="L914" s="23"/>
      <c r="M914" s="23"/>
      <c r="N914" s="31"/>
      <c r="O914" s="23"/>
      <c r="P914" s="23"/>
      <c r="Q914" s="54"/>
      <c r="R914" s="31"/>
      <c r="S914" s="23"/>
      <c r="T914" s="23"/>
      <c r="U914" s="31"/>
      <c r="V914" s="23"/>
      <c r="W914" s="23"/>
    </row>
    <row r="915" spans="1:23" x14ac:dyDescent="0.25">
      <c r="A915" s="82"/>
      <c r="B915" s="82"/>
      <c r="C915"/>
      <c r="D915"/>
      <c r="E915" s="23"/>
      <c r="F915"/>
      <c r="G915"/>
      <c r="H915" s="59"/>
      <c r="I915" s="23"/>
      <c r="J915" s="31"/>
      <c r="K915" s="23"/>
      <c r="L915" s="23"/>
      <c r="M915" s="23"/>
      <c r="N915" s="31"/>
      <c r="O915" s="23"/>
      <c r="P915" s="23"/>
      <c r="Q915" s="54"/>
      <c r="R915" s="31"/>
      <c r="S915" s="23"/>
      <c r="T915" s="23"/>
      <c r="U915" s="31"/>
      <c r="V915" s="23"/>
      <c r="W915" s="23"/>
    </row>
    <row r="916" spans="1:23" x14ac:dyDescent="0.25">
      <c r="A916" s="82"/>
      <c r="B916" s="82"/>
      <c r="C916"/>
      <c r="D916"/>
      <c r="E916" s="23"/>
      <c r="F916"/>
      <c r="G916"/>
      <c r="H916" s="59"/>
      <c r="I916" s="23"/>
      <c r="J916" s="31"/>
      <c r="K916" s="23"/>
      <c r="L916" s="23"/>
      <c r="M916" s="23"/>
      <c r="N916" s="31"/>
      <c r="O916" s="23"/>
      <c r="P916" s="23"/>
      <c r="Q916" s="54"/>
      <c r="R916" s="31"/>
      <c r="S916" s="23"/>
      <c r="T916" s="23"/>
      <c r="U916" s="31"/>
      <c r="V916" s="23"/>
      <c r="W916" s="23"/>
    </row>
    <row r="917" spans="1:23" x14ac:dyDescent="0.25">
      <c r="A917" s="82"/>
      <c r="B917" s="82"/>
      <c r="C917"/>
      <c r="D917"/>
      <c r="E917" s="23"/>
      <c r="F917"/>
      <c r="G917"/>
      <c r="H917" s="59"/>
      <c r="I917" s="23"/>
      <c r="J917" s="31"/>
      <c r="K917" s="23"/>
      <c r="L917" s="23"/>
      <c r="M917" s="23"/>
      <c r="N917" s="31"/>
      <c r="O917" s="23"/>
      <c r="P917" s="23"/>
      <c r="Q917" s="54"/>
      <c r="R917" s="31"/>
      <c r="S917" s="23"/>
      <c r="T917" s="23"/>
      <c r="U917" s="31"/>
      <c r="V917" s="23"/>
      <c r="W917" s="23"/>
    </row>
    <row r="918" spans="1:23" x14ac:dyDescent="0.25">
      <c r="A918" s="82"/>
      <c r="B918" s="82"/>
      <c r="C918"/>
      <c r="D918"/>
      <c r="E918" s="23"/>
      <c r="F918"/>
      <c r="G918"/>
      <c r="H918" s="59"/>
      <c r="I918" s="23"/>
      <c r="J918" s="31"/>
      <c r="K918" s="23"/>
      <c r="L918" s="23"/>
      <c r="M918" s="23"/>
      <c r="N918" s="31"/>
      <c r="O918" s="23"/>
      <c r="P918" s="23"/>
      <c r="Q918" s="54"/>
      <c r="R918" s="31"/>
      <c r="S918" s="23"/>
      <c r="T918" s="23"/>
      <c r="U918" s="31"/>
      <c r="V918" s="23"/>
      <c r="W918" s="23"/>
    </row>
    <row r="919" spans="1:23" x14ac:dyDescent="0.25">
      <c r="A919" s="82"/>
      <c r="B919" s="82"/>
      <c r="C919"/>
      <c r="D919"/>
      <c r="E919" s="23"/>
      <c r="F919"/>
      <c r="G919"/>
      <c r="H919" s="59"/>
      <c r="I919" s="23"/>
      <c r="J919" s="31"/>
      <c r="K919" s="23"/>
      <c r="L919" s="23"/>
      <c r="M919" s="23"/>
      <c r="N919" s="31"/>
      <c r="O919" s="23"/>
      <c r="P919" s="23"/>
      <c r="Q919" s="54"/>
      <c r="R919" s="31"/>
      <c r="S919" s="23"/>
      <c r="T919" s="23"/>
      <c r="U919" s="31"/>
      <c r="V919" s="23"/>
      <c r="W919" s="23"/>
    </row>
    <row r="920" spans="1:23" x14ac:dyDescent="0.25">
      <c r="A920" s="82"/>
      <c r="B920" s="82"/>
      <c r="C920"/>
      <c r="D920"/>
      <c r="E920" s="23"/>
      <c r="F920"/>
      <c r="G920"/>
      <c r="H920" s="59"/>
      <c r="I920" s="23"/>
      <c r="J920" s="31"/>
      <c r="K920" s="23"/>
      <c r="L920" s="23"/>
      <c r="M920" s="23"/>
      <c r="N920" s="31"/>
      <c r="O920" s="23"/>
      <c r="P920" s="23"/>
      <c r="Q920" s="54"/>
      <c r="R920" s="31"/>
      <c r="S920" s="23"/>
      <c r="T920" s="23"/>
      <c r="U920" s="31"/>
      <c r="V920" s="23"/>
      <c r="W920" s="23"/>
    </row>
    <row r="921" spans="1:23" x14ac:dyDescent="0.25">
      <c r="A921" s="82"/>
      <c r="B921" s="82"/>
      <c r="C921"/>
      <c r="D921"/>
      <c r="E921" s="23"/>
      <c r="F921"/>
      <c r="G921"/>
      <c r="H921" s="59"/>
      <c r="I921" s="23"/>
      <c r="J921" s="31"/>
      <c r="K921" s="23"/>
      <c r="L921" s="23"/>
      <c r="M921" s="23"/>
      <c r="N921" s="31"/>
      <c r="O921" s="23"/>
      <c r="P921" s="23"/>
      <c r="Q921" s="54"/>
      <c r="R921" s="31"/>
      <c r="S921" s="23"/>
      <c r="T921" s="23"/>
      <c r="U921" s="31"/>
      <c r="V921" s="23"/>
      <c r="W921" s="23"/>
    </row>
    <row r="922" spans="1:23" x14ac:dyDescent="0.25">
      <c r="A922" s="82"/>
      <c r="B922" s="82"/>
      <c r="C922"/>
      <c r="D922"/>
      <c r="E922" s="23"/>
      <c r="F922"/>
      <c r="G922"/>
      <c r="H922" s="59"/>
      <c r="I922" s="23"/>
      <c r="J922" s="31"/>
      <c r="K922" s="23"/>
      <c r="L922" s="23"/>
      <c r="M922" s="23"/>
      <c r="N922" s="31"/>
      <c r="O922" s="23"/>
      <c r="P922" s="23"/>
      <c r="Q922" s="54"/>
      <c r="R922" s="31"/>
      <c r="S922" s="23"/>
      <c r="T922" s="23"/>
      <c r="U922" s="31"/>
      <c r="V922" s="23"/>
      <c r="W922" s="23"/>
    </row>
    <row r="923" spans="1:23" x14ac:dyDescent="0.25">
      <c r="A923" s="82"/>
      <c r="B923" s="82"/>
      <c r="C923"/>
      <c r="D923"/>
      <c r="E923" s="23"/>
      <c r="F923"/>
      <c r="G923"/>
      <c r="H923" s="59"/>
      <c r="I923" s="23"/>
      <c r="J923" s="31"/>
      <c r="K923" s="23"/>
      <c r="L923" s="23"/>
      <c r="M923" s="23"/>
      <c r="N923" s="31"/>
      <c r="O923" s="23"/>
      <c r="P923" s="23"/>
      <c r="Q923" s="54"/>
      <c r="R923" s="31"/>
      <c r="S923" s="23"/>
      <c r="T923" s="23"/>
      <c r="U923" s="31"/>
      <c r="V923" s="23"/>
      <c r="W923" s="23"/>
    </row>
    <row r="924" spans="1:23" x14ac:dyDescent="0.25">
      <c r="A924" s="82"/>
      <c r="B924" s="82"/>
      <c r="C924"/>
      <c r="D924"/>
      <c r="E924" s="23"/>
      <c r="F924"/>
      <c r="G924"/>
      <c r="H924" s="59"/>
      <c r="I924" s="23"/>
      <c r="J924" s="31"/>
      <c r="K924" s="23"/>
      <c r="L924" s="23"/>
      <c r="M924" s="23"/>
      <c r="N924" s="31"/>
      <c r="O924" s="23"/>
      <c r="P924" s="23"/>
      <c r="Q924" s="54"/>
      <c r="R924" s="31"/>
      <c r="S924" s="23"/>
      <c r="T924" s="23"/>
      <c r="U924" s="31"/>
      <c r="V924" s="23"/>
      <c r="W924" s="23"/>
    </row>
    <row r="925" spans="1:23" x14ac:dyDescent="0.25">
      <c r="A925" s="82"/>
      <c r="B925" s="82"/>
      <c r="C925"/>
      <c r="D925"/>
      <c r="E925" s="23"/>
      <c r="F925"/>
      <c r="G925"/>
      <c r="H925" s="59"/>
      <c r="I925" s="23"/>
      <c r="J925" s="31"/>
      <c r="K925" s="23"/>
      <c r="L925" s="23"/>
      <c r="M925" s="23"/>
      <c r="N925" s="31"/>
      <c r="O925" s="23"/>
      <c r="P925" s="23"/>
      <c r="Q925" s="54"/>
      <c r="R925" s="31"/>
      <c r="S925" s="23"/>
      <c r="T925" s="23"/>
      <c r="U925" s="31"/>
      <c r="V925" s="23"/>
      <c r="W925" s="23"/>
    </row>
    <row r="926" spans="1:23" x14ac:dyDescent="0.25">
      <c r="A926" s="82"/>
      <c r="B926" s="82"/>
      <c r="C926"/>
      <c r="D926"/>
      <c r="E926" s="23"/>
      <c r="F926"/>
      <c r="G926"/>
      <c r="H926" s="59"/>
      <c r="I926" s="23"/>
      <c r="J926" s="31"/>
      <c r="K926" s="23"/>
      <c r="L926" s="23"/>
      <c r="M926" s="23"/>
      <c r="N926" s="31"/>
      <c r="O926" s="23"/>
      <c r="P926" s="23"/>
      <c r="Q926" s="54"/>
      <c r="R926" s="31"/>
      <c r="S926" s="23"/>
      <c r="T926" s="23"/>
      <c r="U926" s="31"/>
      <c r="V926" s="23"/>
      <c r="W926" s="23"/>
    </row>
    <row r="927" spans="1:23" x14ac:dyDescent="0.25">
      <c r="A927" s="82"/>
      <c r="B927" s="82"/>
      <c r="C927"/>
      <c r="D927"/>
      <c r="E927" s="23"/>
      <c r="F927"/>
      <c r="G927"/>
      <c r="H927" s="59"/>
      <c r="I927" s="23"/>
      <c r="J927" s="31"/>
      <c r="K927" s="23"/>
      <c r="L927" s="23"/>
      <c r="M927" s="23"/>
      <c r="N927" s="31"/>
      <c r="O927" s="23"/>
      <c r="P927" s="23"/>
      <c r="Q927" s="54"/>
      <c r="R927" s="31"/>
      <c r="S927" s="23"/>
      <c r="T927" s="23"/>
      <c r="U927" s="31"/>
      <c r="V927" s="23"/>
      <c r="W927" s="23"/>
    </row>
    <row r="928" spans="1:23" x14ac:dyDescent="0.25">
      <c r="A928" s="82"/>
      <c r="B928" s="82"/>
      <c r="C928"/>
      <c r="D928"/>
      <c r="E928" s="23"/>
      <c r="F928"/>
      <c r="G928"/>
      <c r="H928" s="59"/>
      <c r="I928" s="23"/>
      <c r="J928" s="31"/>
      <c r="K928" s="23"/>
      <c r="L928" s="23"/>
      <c r="M928" s="23"/>
      <c r="N928" s="31"/>
      <c r="O928" s="23"/>
      <c r="P928" s="23"/>
      <c r="Q928" s="54"/>
      <c r="R928" s="31"/>
      <c r="S928" s="23"/>
      <c r="T928" s="23"/>
      <c r="U928" s="31"/>
      <c r="V928" s="23"/>
      <c r="W928" s="23"/>
    </row>
    <row r="929" spans="1:23" x14ac:dyDescent="0.25">
      <c r="A929" s="82"/>
      <c r="B929" s="82"/>
      <c r="C929"/>
      <c r="D929"/>
      <c r="E929" s="23"/>
      <c r="F929"/>
      <c r="G929"/>
      <c r="H929" s="59"/>
      <c r="I929" s="23"/>
      <c r="J929" s="31"/>
      <c r="K929" s="23"/>
      <c r="L929" s="23"/>
      <c r="M929" s="23"/>
      <c r="N929" s="31"/>
      <c r="O929" s="23"/>
      <c r="P929" s="23"/>
      <c r="Q929" s="54"/>
      <c r="R929" s="31"/>
      <c r="S929" s="23"/>
      <c r="T929" s="23"/>
      <c r="U929" s="31"/>
      <c r="V929" s="23"/>
      <c r="W929" s="23"/>
    </row>
    <row r="930" spans="1:23" x14ac:dyDescent="0.25">
      <c r="A930" s="82"/>
      <c r="B930" s="82"/>
      <c r="C930"/>
      <c r="D930"/>
      <c r="E930" s="23"/>
      <c r="F930"/>
      <c r="G930"/>
      <c r="H930" s="59"/>
      <c r="I930" s="23"/>
      <c r="J930" s="31"/>
      <c r="K930" s="23"/>
      <c r="L930" s="23"/>
      <c r="M930" s="23"/>
      <c r="N930" s="31"/>
      <c r="O930" s="23"/>
      <c r="P930" s="23"/>
      <c r="Q930" s="54"/>
      <c r="R930" s="31"/>
      <c r="S930" s="23"/>
      <c r="T930" s="23"/>
      <c r="U930" s="31"/>
      <c r="V930" s="23"/>
      <c r="W930" s="23"/>
    </row>
    <row r="931" spans="1:23" x14ac:dyDescent="0.25">
      <c r="A931" s="82"/>
      <c r="B931" s="82"/>
      <c r="C931"/>
      <c r="D931"/>
      <c r="E931" s="23"/>
      <c r="F931"/>
      <c r="G931"/>
      <c r="H931" s="59"/>
      <c r="I931" s="23"/>
      <c r="J931" s="31"/>
      <c r="K931" s="23"/>
      <c r="L931" s="23"/>
      <c r="M931" s="23"/>
      <c r="N931" s="31"/>
      <c r="O931" s="23"/>
      <c r="P931" s="23"/>
      <c r="Q931" s="54"/>
      <c r="R931" s="31"/>
      <c r="S931" s="23"/>
      <c r="T931" s="23"/>
      <c r="U931" s="31"/>
      <c r="V931" s="23"/>
      <c r="W931" s="23"/>
    </row>
    <row r="932" spans="1:23" x14ac:dyDescent="0.25">
      <c r="A932" s="82"/>
      <c r="B932" s="82"/>
      <c r="C932"/>
      <c r="D932"/>
      <c r="E932" s="23"/>
      <c r="F932"/>
      <c r="G932"/>
      <c r="H932" s="59"/>
      <c r="I932" s="23"/>
      <c r="J932" s="31"/>
      <c r="K932" s="23"/>
      <c r="L932" s="23"/>
      <c r="M932" s="23"/>
      <c r="N932" s="31"/>
      <c r="O932" s="23"/>
      <c r="P932" s="23"/>
      <c r="Q932" s="54"/>
      <c r="R932" s="31"/>
      <c r="S932" s="23"/>
      <c r="T932" s="23"/>
      <c r="U932" s="31"/>
      <c r="V932" s="23"/>
      <c r="W932" s="23"/>
    </row>
    <row r="933" spans="1:23" x14ac:dyDescent="0.25">
      <c r="A933" s="82"/>
      <c r="B933" s="82"/>
      <c r="C933"/>
      <c r="D933"/>
      <c r="E933" s="23"/>
      <c r="F933"/>
      <c r="G933"/>
      <c r="H933" s="59"/>
      <c r="I933" s="23"/>
      <c r="J933" s="31"/>
      <c r="K933" s="23"/>
      <c r="L933" s="23"/>
      <c r="M933" s="23"/>
      <c r="N933" s="31"/>
      <c r="O933" s="23"/>
      <c r="P933" s="23"/>
      <c r="Q933" s="54"/>
      <c r="R933" s="31"/>
      <c r="S933" s="23"/>
      <c r="T933" s="23"/>
      <c r="U933" s="31"/>
      <c r="V933" s="23"/>
      <c r="W933" s="23"/>
    </row>
    <row r="934" spans="1:23" x14ac:dyDescent="0.25">
      <c r="A934" s="82"/>
      <c r="B934" s="82"/>
      <c r="C934"/>
      <c r="D934"/>
      <c r="E934" s="23"/>
      <c r="F934"/>
      <c r="G934"/>
      <c r="H934" s="59"/>
      <c r="I934" s="23"/>
      <c r="J934" s="31"/>
      <c r="K934" s="23"/>
      <c r="L934" s="23"/>
      <c r="M934" s="23"/>
      <c r="N934" s="31"/>
      <c r="O934" s="23"/>
      <c r="P934" s="23"/>
      <c r="Q934" s="54"/>
      <c r="R934" s="31"/>
      <c r="S934" s="23"/>
      <c r="T934" s="23"/>
      <c r="U934" s="31"/>
      <c r="V934" s="23"/>
      <c r="W934" s="23"/>
    </row>
    <row r="935" spans="1:23" x14ac:dyDescent="0.25">
      <c r="A935" s="82"/>
      <c r="B935" s="82"/>
      <c r="C935"/>
      <c r="D935"/>
      <c r="E935" s="23"/>
      <c r="F935"/>
      <c r="G935"/>
      <c r="H935" s="59"/>
      <c r="I935" s="23"/>
      <c r="J935" s="31"/>
      <c r="K935" s="23"/>
      <c r="L935" s="23"/>
      <c r="M935" s="23"/>
      <c r="N935" s="31"/>
      <c r="O935" s="23"/>
      <c r="P935" s="23"/>
      <c r="Q935" s="54"/>
      <c r="R935" s="31"/>
      <c r="S935" s="23"/>
      <c r="T935" s="23"/>
      <c r="U935" s="31"/>
      <c r="V935" s="23"/>
      <c r="W935" s="23"/>
    </row>
    <row r="936" spans="1:23" x14ac:dyDescent="0.25">
      <c r="A936" s="82"/>
      <c r="B936" s="82"/>
      <c r="C936"/>
      <c r="D936"/>
      <c r="E936" s="23"/>
      <c r="F936"/>
      <c r="G936"/>
      <c r="H936" s="59"/>
      <c r="I936" s="23"/>
      <c r="J936" s="31"/>
      <c r="K936" s="23"/>
      <c r="L936" s="23"/>
      <c r="M936" s="23"/>
      <c r="N936" s="31"/>
      <c r="O936" s="23"/>
      <c r="P936" s="23"/>
      <c r="Q936" s="54"/>
      <c r="R936" s="31"/>
      <c r="S936" s="23"/>
      <c r="T936" s="23"/>
      <c r="U936" s="31"/>
      <c r="V936" s="23"/>
      <c r="W936" s="23"/>
    </row>
    <row r="937" spans="1:23" x14ac:dyDescent="0.25">
      <c r="A937" s="82"/>
      <c r="B937" s="82"/>
      <c r="C937"/>
      <c r="D937"/>
      <c r="E937" s="23"/>
      <c r="F937"/>
      <c r="G937"/>
      <c r="H937" s="59"/>
      <c r="I937" s="23"/>
      <c r="J937" s="31"/>
      <c r="K937" s="23"/>
      <c r="L937" s="23"/>
      <c r="M937" s="23"/>
      <c r="N937" s="31"/>
      <c r="O937" s="23"/>
      <c r="P937" s="23"/>
      <c r="Q937" s="54"/>
      <c r="R937" s="31"/>
      <c r="S937" s="23"/>
      <c r="T937" s="23"/>
      <c r="U937" s="31"/>
      <c r="V937" s="23"/>
      <c r="W937" s="23"/>
    </row>
    <row r="938" spans="1:23" x14ac:dyDescent="0.25">
      <c r="A938" s="82"/>
      <c r="B938" s="82"/>
      <c r="C938"/>
      <c r="D938"/>
      <c r="E938" s="23"/>
      <c r="F938"/>
      <c r="G938"/>
      <c r="H938" s="59"/>
      <c r="I938" s="23"/>
      <c r="J938" s="31"/>
      <c r="K938" s="23"/>
      <c r="L938" s="23"/>
      <c r="M938" s="23"/>
      <c r="N938" s="31"/>
      <c r="O938" s="23"/>
      <c r="P938" s="23"/>
      <c r="Q938" s="54"/>
      <c r="R938" s="31"/>
      <c r="S938" s="23"/>
      <c r="T938" s="23"/>
      <c r="U938" s="31"/>
      <c r="V938" s="23"/>
      <c r="W938" s="23"/>
    </row>
    <row r="939" spans="1:23" x14ac:dyDescent="0.25">
      <c r="A939" s="82"/>
      <c r="B939" s="82"/>
      <c r="C939"/>
      <c r="D939"/>
      <c r="E939" s="23"/>
      <c r="F939"/>
      <c r="G939"/>
      <c r="H939" s="59"/>
      <c r="I939" s="23"/>
      <c r="J939" s="31"/>
      <c r="K939" s="23"/>
      <c r="L939" s="23"/>
      <c r="M939" s="23"/>
      <c r="N939" s="31"/>
      <c r="O939" s="23"/>
      <c r="P939" s="23"/>
      <c r="Q939" s="54"/>
      <c r="R939" s="31"/>
      <c r="S939" s="23"/>
      <c r="T939" s="23"/>
      <c r="U939" s="31"/>
      <c r="V939" s="23"/>
      <c r="W939" s="23"/>
    </row>
    <row r="940" spans="1:23" x14ac:dyDescent="0.25">
      <c r="A940" s="82"/>
      <c r="B940" s="82"/>
      <c r="C940"/>
      <c r="D940"/>
      <c r="E940" s="23"/>
      <c r="F940"/>
      <c r="G940"/>
      <c r="H940" s="59"/>
      <c r="I940" s="23"/>
      <c r="J940" s="31"/>
      <c r="K940" s="23"/>
      <c r="L940" s="23"/>
      <c r="M940" s="23"/>
      <c r="N940" s="31"/>
      <c r="O940" s="23"/>
      <c r="P940" s="23"/>
      <c r="Q940" s="54"/>
      <c r="R940" s="31"/>
      <c r="S940" s="23"/>
      <c r="T940" s="23"/>
      <c r="U940" s="31"/>
      <c r="V940" s="23"/>
      <c r="W940" s="23"/>
    </row>
    <row r="941" spans="1:23" x14ac:dyDescent="0.25">
      <c r="A941" s="82"/>
      <c r="B941" s="82"/>
      <c r="C941"/>
      <c r="D941"/>
      <c r="E941" s="23"/>
      <c r="F941"/>
      <c r="G941"/>
      <c r="H941" s="59"/>
      <c r="I941" s="23"/>
      <c r="J941" s="31"/>
      <c r="K941" s="23"/>
      <c r="L941" s="23"/>
      <c r="M941" s="23"/>
      <c r="N941" s="31"/>
      <c r="O941" s="23"/>
      <c r="P941" s="23"/>
      <c r="Q941" s="54"/>
      <c r="R941" s="31"/>
      <c r="S941" s="23"/>
      <c r="T941" s="23"/>
      <c r="U941" s="31"/>
      <c r="V941" s="23"/>
      <c r="W941" s="23"/>
    </row>
    <row r="942" spans="1:23" x14ac:dyDescent="0.25">
      <c r="A942" s="82"/>
      <c r="B942" s="82"/>
      <c r="C942"/>
      <c r="D942"/>
      <c r="E942" s="23"/>
      <c r="F942"/>
      <c r="G942"/>
      <c r="H942" s="59"/>
      <c r="I942" s="23"/>
      <c r="J942" s="31"/>
      <c r="K942" s="23"/>
      <c r="L942" s="23"/>
      <c r="M942" s="23"/>
      <c r="N942" s="31"/>
      <c r="O942" s="23"/>
      <c r="P942" s="23"/>
      <c r="Q942" s="54"/>
      <c r="R942" s="31"/>
      <c r="S942" s="23"/>
      <c r="T942" s="23"/>
      <c r="U942" s="31"/>
      <c r="V942" s="23"/>
      <c r="W942" s="23"/>
    </row>
    <row r="943" spans="1:23" x14ac:dyDescent="0.25">
      <c r="A943" s="82"/>
      <c r="B943" s="82"/>
      <c r="C943"/>
      <c r="D943"/>
      <c r="E943" s="23"/>
      <c r="F943"/>
      <c r="G943"/>
      <c r="H943" s="59"/>
      <c r="I943" s="23"/>
      <c r="J943" s="31"/>
      <c r="K943" s="23"/>
      <c r="L943" s="23"/>
      <c r="M943" s="23"/>
      <c r="N943" s="31"/>
      <c r="O943" s="23"/>
      <c r="P943" s="23"/>
      <c r="Q943" s="54"/>
      <c r="R943" s="31"/>
      <c r="S943" s="23"/>
      <c r="T943" s="23"/>
      <c r="U943" s="31"/>
      <c r="V943" s="23"/>
      <c r="W943" s="23"/>
    </row>
    <row r="944" spans="1:23" x14ac:dyDescent="0.25">
      <c r="A944" s="82"/>
      <c r="B944" s="82"/>
      <c r="C944"/>
      <c r="D944"/>
      <c r="E944" s="23"/>
      <c r="F944"/>
      <c r="G944"/>
      <c r="H944" s="59"/>
      <c r="I944" s="23"/>
      <c r="J944" s="31"/>
      <c r="K944" s="23"/>
      <c r="L944" s="23"/>
      <c r="M944" s="23"/>
      <c r="N944" s="31"/>
      <c r="O944" s="23"/>
      <c r="P944" s="23"/>
      <c r="Q944" s="54"/>
      <c r="R944" s="31"/>
      <c r="S944" s="23"/>
      <c r="T944" s="23"/>
      <c r="U944" s="31"/>
      <c r="V944" s="23"/>
      <c r="W944" s="23"/>
    </row>
    <row r="945" spans="1:23" x14ac:dyDescent="0.25">
      <c r="A945" s="82"/>
      <c r="B945" s="82"/>
      <c r="C945"/>
      <c r="D945"/>
      <c r="E945" s="23"/>
      <c r="F945"/>
      <c r="G945"/>
      <c r="H945" s="59"/>
      <c r="I945" s="23"/>
      <c r="J945" s="31"/>
      <c r="K945" s="23"/>
      <c r="L945" s="23"/>
      <c r="M945" s="23"/>
      <c r="N945" s="31"/>
      <c r="O945" s="23"/>
      <c r="P945" s="23"/>
      <c r="Q945" s="54"/>
      <c r="R945" s="31"/>
      <c r="S945" s="23"/>
      <c r="T945" s="23"/>
      <c r="U945" s="31"/>
      <c r="V945" s="23"/>
      <c r="W945" s="23"/>
    </row>
    <row r="946" spans="1:23" x14ac:dyDescent="0.25">
      <c r="A946" s="82"/>
      <c r="B946" s="82"/>
      <c r="C946"/>
      <c r="D946"/>
      <c r="E946" s="23"/>
      <c r="F946"/>
      <c r="G946"/>
      <c r="H946" s="59"/>
      <c r="I946" s="23"/>
      <c r="J946" s="31"/>
      <c r="K946" s="23"/>
      <c r="L946" s="23"/>
      <c r="M946" s="23"/>
      <c r="N946" s="31"/>
      <c r="O946" s="23"/>
      <c r="P946" s="23"/>
      <c r="Q946" s="54"/>
      <c r="R946" s="31"/>
      <c r="S946" s="23"/>
      <c r="T946" s="23"/>
      <c r="U946" s="31"/>
      <c r="V946" s="23"/>
      <c r="W946" s="23"/>
    </row>
    <row r="947" spans="1:23" x14ac:dyDescent="0.25">
      <c r="A947" s="82"/>
      <c r="B947" s="82"/>
      <c r="C947"/>
      <c r="D947"/>
      <c r="E947" s="23"/>
      <c r="F947"/>
      <c r="G947"/>
      <c r="H947" s="59"/>
      <c r="I947" s="23"/>
      <c r="J947" s="31"/>
      <c r="K947" s="23"/>
      <c r="L947" s="23"/>
      <c r="M947" s="23"/>
      <c r="N947" s="31"/>
      <c r="O947" s="23"/>
      <c r="P947" s="23"/>
      <c r="Q947" s="54"/>
      <c r="R947" s="31"/>
      <c r="S947" s="23"/>
      <c r="T947" s="23"/>
      <c r="U947" s="31"/>
      <c r="V947" s="23"/>
      <c r="W947" s="23"/>
    </row>
    <row r="948" spans="1:23" x14ac:dyDescent="0.25">
      <c r="A948" s="82"/>
      <c r="B948" s="82"/>
      <c r="C948"/>
      <c r="D948"/>
      <c r="E948" s="23"/>
      <c r="F948"/>
      <c r="G948"/>
      <c r="H948" s="59"/>
      <c r="I948" s="23"/>
      <c r="J948" s="31"/>
      <c r="K948" s="23"/>
      <c r="L948" s="23"/>
      <c r="M948" s="23"/>
      <c r="N948" s="31"/>
      <c r="O948" s="23"/>
      <c r="P948" s="23"/>
      <c r="Q948" s="54"/>
      <c r="R948" s="31"/>
      <c r="S948" s="23"/>
      <c r="T948" s="23"/>
      <c r="U948" s="31"/>
      <c r="V948" s="23"/>
      <c r="W948" s="23"/>
    </row>
    <row r="949" spans="1:23" x14ac:dyDescent="0.25">
      <c r="A949" s="82"/>
      <c r="B949" s="82"/>
      <c r="C949"/>
      <c r="D949"/>
      <c r="E949" s="23"/>
      <c r="F949"/>
      <c r="G949"/>
      <c r="H949" s="59"/>
      <c r="I949" s="23"/>
      <c r="J949" s="31"/>
      <c r="K949" s="23"/>
      <c r="L949" s="23"/>
      <c r="M949" s="23"/>
      <c r="N949" s="31"/>
      <c r="O949" s="23"/>
      <c r="P949" s="23"/>
      <c r="Q949" s="54"/>
      <c r="R949" s="31"/>
      <c r="S949" s="23"/>
      <c r="T949" s="23"/>
      <c r="U949" s="31"/>
      <c r="V949" s="23"/>
      <c r="W949" s="23"/>
    </row>
    <row r="950" spans="1:23" x14ac:dyDescent="0.25">
      <c r="A950" s="82"/>
      <c r="B950" s="82"/>
      <c r="C950"/>
      <c r="D950"/>
      <c r="E950" s="23"/>
      <c r="F950"/>
      <c r="G950"/>
      <c r="H950" s="59"/>
      <c r="I950" s="23"/>
      <c r="J950" s="31"/>
      <c r="K950" s="23"/>
      <c r="L950" s="23"/>
      <c r="M950" s="23"/>
      <c r="N950" s="31"/>
      <c r="O950" s="23"/>
      <c r="P950" s="23"/>
      <c r="Q950" s="54"/>
      <c r="R950" s="31"/>
      <c r="S950" s="23"/>
      <c r="T950" s="23"/>
      <c r="U950" s="31"/>
      <c r="V950" s="23"/>
      <c r="W950" s="23"/>
    </row>
    <row r="951" spans="1:23" x14ac:dyDescent="0.25">
      <c r="A951" s="82"/>
      <c r="B951" s="82"/>
      <c r="C951"/>
      <c r="D951"/>
      <c r="E951" s="23"/>
      <c r="F951"/>
      <c r="G951"/>
      <c r="H951" s="59"/>
      <c r="I951" s="23"/>
      <c r="J951" s="31"/>
      <c r="K951" s="23"/>
      <c r="L951" s="23"/>
      <c r="M951" s="23"/>
      <c r="N951" s="31"/>
      <c r="O951" s="23"/>
      <c r="P951" s="23"/>
      <c r="Q951" s="54"/>
      <c r="R951" s="31"/>
      <c r="S951" s="23"/>
      <c r="T951" s="23"/>
      <c r="U951" s="31"/>
      <c r="V951" s="23"/>
      <c r="W951" s="23"/>
    </row>
    <row r="952" spans="1:23" x14ac:dyDescent="0.25">
      <c r="A952" s="82"/>
      <c r="B952" s="82"/>
      <c r="C952"/>
      <c r="D952"/>
      <c r="E952" s="23"/>
      <c r="F952"/>
      <c r="G952"/>
      <c r="H952" s="59"/>
      <c r="I952" s="23"/>
      <c r="J952" s="31"/>
      <c r="K952" s="23"/>
      <c r="L952" s="23"/>
      <c r="M952" s="23"/>
      <c r="N952" s="31"/>
      <c r="O952" s="23"/>
      <c r="P952" s="23"/>
      <c r="Q952" s="54"/>
      <c r="R952" s="31"/>
      <c r="S952" s="23"/>
      <c r="T952" s="23"/>
      <c r="U952" s="31"/>
      <c r="V952" s="23"/>
      <c r="W952" s="23"/>
    </row>
    <row r="953" spans="1:23" x14ac:dyDescent="0.25">
      <c r="A953" s="82"/>
      <c r="B953" s="82"/>
      <c r="C953"/>
      <c r="D953"/>
      <c r="E953" s="23"/>
      <c r="F953"/>
      <c r="G953"/>
      <c r="H953" s="59"/>
      <c r="I953" s="23"/>
      <c r="J953" s="31"/>
      <c r="K953" s="23"/>
      <c r="L953" s="23"/>
      <c r="M953" s="23"/>
      <c r="N953" s="31"/>
      <c r="O953" s="23"/>
      <c r="P953" s="23"/>
      <c r="Q953" s="54"/>
      <c r="R953" s="31"/>
      <c r="S953" s="23"/>
      <c r="T953" s="23"/>
      <c r="U953" s="31"/>
      <c r="V953" s="23"/>
      <c r="W953" s="23"/>
    </row>
    <row r="954" spans="1:23" x14ac:dyDescent="0.25">
      <c r="A954" s="82"/>
      <c r="B954" s="82"/>
      <c r="C954"/>
      <c r="D954"/>
      <c r="E954" s="23"/>
      <c r="F954"/>
      <c r="G954"/>
      <c r="H954" s="59"/>
      <c r="I954" s="23"/>
      <c r="J954" s="31"/>
      <c r="K954" s="23"/>
      <c r="L954" s="23"/>
      <c r="M954" s="23"/>
      <c r="N954" s="31"/>
      <c r="O954" s="23"/>
      <c r="P954" s="23"/>
      <c r="Q954" s="54"/>
      <c r="R954" s="31"/>
      <c r="S954" s="23"/>
      <c r="T954" s="23"/>
      <c r="U954" s="31"/>
      <c r="V954" s="23"/>
      <c r="W954" s="23"/>
    </row>
    <row r="955" spans="1:23" x14ac:dyDescent="0.25">
      <c r="A955" s="82"/>
      <c r="B955" s="82"/>
      <c r="C955"/>
      <c r="D955"/>
      <c r="E955" s="23"/>
      <c r="F955"/>
      <c r="G955"/>
      <c r="H955" s="59"/>
      <c r="I955" s="23"/>
      <c r="J955" s="31"/>
      <c r="K955" s="23"/>
      <c r="L955" s="23"/>
      <c r="M955" s="23"/>
      <c r="N955" s="31"/>
      <c r="O955" s="23"/>
      <c r="P955" s="23"/>
      <c r="Q955" s="54"/>
      <c r="R955" s="31"/>
      <c r="S955" s="23"/>
      <c r="T955" s="23"/>
      <c r="U955" s="31"/>
      <c r="V955" s="23"/>
      <c r="W955" s="23"/>
    </row>
    <row r="956" spans="1:23" x14ac:dyDescent="0.25">
      <c r="A956" s="82"/>
      <c r="B956" s="82"/>
      <c r="C956"/>
      <c r="D956"/>
      <c r="E956" s="23"/>
      <c r="F956"/>
      <c r="G956"/>
      <c r="H956" s="59"/>
      <c r="I956" s="23"/>
      <c r="J956" s="31"/>
      <c r="K956" s="23"/>
      <c r="L956" s="23"/>
      <c r="M956" s="23"/>
      <c r="N956" s="31"/>
      <c r="O956" s="23"/>
      <c r="P956" s="23"/>
      <c r="Q956" s="54"/>
      <c r="R956" s="31"/>
      <c r="S956" s="23"/>
      <c r="T956" s="23"/>
      <c r="U956" s="31"/>
      <c r="V956" s="23"/>
      <c r="W956" s="23"/>
    </row>
    <row r="957" spans="1:23" x14ac:dyDescent="0.25">
      <c r="A957" s="82"/>
      <c r="B957" s="82"/>
      <c r="C957"/>
      <c r="D957"/>
      <c r="E957" s="23"/>
      <c r="F957"/>
      <c r="G957"/>
      <c r="H957" s="59"/>
      <c r="I957" s="23"/>
      <c r="J957" s="31"/>
      <c r="K957" s="23"/>
      <c r="L957" s="23"/>
      <c r="M957" s="23"/>
      <c r="N957" s="31"/>
      <c r="O957" s="23"/>
      <c r="P957" s="23"/>
      <c r="Q957" s="54"/>
      <c r="R957" s="31"/>
      <c r="S957" s="23"/>
      <c r="T957" s="23"/>
      <c r="U957" s="31"/>
      <c r="V957" s="23"/>
      <c r="W957" s="23"/>
    </row>
    <row r="958" spans="1:23" x14ac:dyDescent="0.25">
      <c r="A958" s="82"/>
      <c r="B958" s="82"/>
      <c r="C958"/>
      <c r="D958"/>
      <c r="E958" s="23"/>
      <c r="F958"/>
      <c r="G958"/>
      <c r="H958" s="59"/>
      <c r="I958" s="23"/>
      <c r="J958" s="31"/>
      <c r="K958" s="23"/>
      <c r="L958" s="23"/>
      <c r="M958" s="23"/>
      <c r="N958" s="31"/>
      <c r="O958" s="23"/>
      <c r="P958" s="23"/>
      <c r="Q958" s="54"/>
      <c r="R958" s="31"/>
      <c r="S958" s="23"/>
      <c r="T958" s="23"/>
      <c r="U958" s="31"/>
      <c r="V958" s="23"/>
      <c r="W958" s="23"/>
    </row>
    <row r="959" spans="1:23" x14ac:dyDescent="0.25">
      <c r="A959" s="82"/>
      <c r="B959" s="82"/>
      <c r="C959"/>
      <c r="D959"/>
      <c r="E959" s="23"/>
      <c r="F959"/>
      <c r="G959"/>
      <c r="H959" s="59"/>
      <c r="I959" s="23"/>
      <c r="J959" s="31"/>
      <c r="K959" s="23"/>
      <c r="L959" s="23"/>
      <c r="M959" s="23"/>
      <c r="N959" s="31"/>
      <c r="O959" s="23"/>
      <c r="P959" s="23"/>
      <c r="Q959" s="54"/>
      <c r="R959" s="31"/>
      <c r="S959" s="23"/>
      <c r="T959" s="23"/>
      <c r="U959" s="31"/>
      <c r="V959" s="23"/>
      <c r="W959" s="23"/>
    </row>
    <row r="960" spans="1:23" x14ac:dyDescent="0.25">
      <c r="A960" s="82"/>
      <c r="B960" s="82"/>
      <c r="C960"/>
      <c r="D960"/>
      <c r="E960" s="23"/>
      <c r="F960"/>
      <c r="G960"/>
      <c r="H960" s="59"/>
      <c r="I960" s="23"/>
      <c r="J960" s="31"/>
      <c r="K960" s="23"/>
      <c r="L960" s="23"/>
      <c r="M960" s="23"/>
      <c r="N960" s="31"/>
      <c r="O960" s="23"/>
      <c r="P960" s="23"/>
      <c r="Q960" s="54"/>
      <c r="R960" s="31"/>
      <c r="S960" s="23"/>
      <c r="T960" s="23"/>
      <c r="U960" s="31"/>
      <c r="V960" s="23"/>
      <c r="W960" s="23"/>
    </row>
    <row r="961" spans="1:23" x14ac:dyDescent="0.25">
      <c r="A961" s="82"/>
      <c r="B961" s="82"/>
      <c r="C961"/>
      <c r="D961"/>
      <c r="E961" s="23"/>
      <c r="F961"/>
      <c r="G961"/>
      <c r="H961" s="59"/>
      <c r="I961" s="23"/>
      <c r="J961" s="31"/>
      <c r="K961" s="23"/>
      <c r="L961" s="23"/>
      <c r="M961" s="23"/>
      <c r="N961" s="31"/>
      <c r="O961" s="23"/>
      <c r="P961" s="23"/>
      <c r="Q961" s="54"/>
      <c r="R961" s="31"/>
      <c r="S961" s="23"/>
      <c r="T961" s="23"/>
      <c r="U961" s="31"/>
      <c r="V961" s="23"/>
      <c r="W961" s="23"/>
    </row>
    <row r="962" spans="1:23" x14ac:dyDescent="0.25">
      <c r="A962" s="82"/>
      <c r="B962" s="82"/>
      <c r="C962"/>
      <c r="D962"/>
      <c r="E962" s="23"/>
      <c r="F962"/>
      <c r="G962"/>
      <c r="H962" s="59"/>
      <c r="I962" s="23"/>
      <c r="J962" s="31"/>
      <c r="K962" s="23"/>
      <c r="L962" s="23"/>
      <c r="M962" s="23"/>
      <c r="N962" s="31"/>
      <c r="O962" s="23"/>
      <c r="P962" s="23"/>
      <c r="Q962" s="54"/>
      <c r="R962" s="31"/>
      <c r="S962" s="23"/>
      <c r="T962" s="23"/>
      <c r="U962" s="31"/>
      <c r="V962" s="23"/>
      <c r="W962" s="23"/>
    </row>
    <row r="963" spans="1:23" x14ac:dyDescent="0.25">
      <c r="A963" s="82"/>
      <c r="B963" s="82"/>
      <c r="C963"/>
      <c r="D963"/>
      <c r="E963" s="23"/>
      <c r="F963"/>
      <c r="G963"/>
      <c r="H963" s="59"/>
      <c r="I963" s="23"/>
      <c r="J963" s="31"/>
      <c r="K963" s="23"/>
      <c r="L963" s="23"/>
      <c r="M963" s="23"/>
      <c r="N963" s="31"/>
      <c r="O963" s="23"/>
      <c r="P963" s="23"/>
      <c r="Q963" s="54"/>
      <c r="R963" s="31"/>
      <c r="S963" s="23"/>
      <c r="T963" s="23"/>
      <c r="U963" s="31"/>
      <c r="V963" s="23"/>
      <c r="W963" s="23"/>
    </row>
    <row r="964" spans="1:23" x14ac:dyDescent="0.25">
      <c r="A964" s="82"/>
      <c r="B964" s="82"/>
      <c r="C964"/>
      <c r="D964"/>
      <c r="E964" s="23"/>
      <c r="F964"/>
      <c r="G964"/>
      <c r="H964" s="59"/>
      <c r="I964" s="23"/>
      <c r="J964" s="31"/>
      <c r="K964" s="23"/>
      <c r="L964" s="23"/>
      <c r="M964" s="23"/>
      <c r="N964" s="31"/>
      <c r="O964" s="23"/>
      <c r="P964" s="23"/>
      <c r="Q964" s="54"/>
      <c r="R964" s="31"/>
      <c r="S964" s="23"/>
      <c r="T964" s="23"/>
      <c r="U964" s="31"/>
      <c r="V964" s="23"/>
      <c r="W964" s="23"/>
    </row>
    <row r="965" spans="1:23" x14ac:dyDescent="0.25">
      <c r="A965" s="82"/>
      <c r="B965" s="82"/>
      <c r="C965"/>
      <c r="D965"/>
      <c r="E965" s="23"/>
      <c r="F965"/>
      <c r="G965"/>
      <c r="H965" s="59"/>
      <c r="I965" s="23"/>
      <c r="J965" s="31"/>
      <c r="K965" s="23"/>
      <c r="L965" s="23"/>
      <c r="M965" s="23"/>
      <c r="N965" s="31"/>
      <c r="O965" s="23"/>
      <c r="P965" s="23"/>
      <c r="Q965" s="54"/>
      <c r="R965" s="31"/>
      <c r="S965" s="23"/>
      <c r="T965" s="23"/>
      <c r="U965" s="31"/>
      <c r="V965" s="23"/>
      <c r="W965" s="23"/>
    </row>
    <row r="966" spans="1:23" x14ac:dyDescent="0.25">
      <c r="A966" s="82"/>
      <c r="B966" s="82"/>
      <c r="C966"/>
      <c r="D966"/>
      <c r="E966" s="23"/>
      <c r="F966"/>
      <c r="G966"/>
      <c r="H966" s="59"/>
      <c r="I966" s="23"/>
      <c r="J966" s="31"/>
      <c r="K966" s="23"/>
      <c r="L966" s="23"/>
      <c r="M966" s="23"/>
      <c r="N966" s="31"/>
      <c r="O966" s="23"/>
      <c r="P966" s="23"/>
      <c r="Q966" s="54"/>
      <c r="R966" s="31"/>
      <c r="S966" s="23"/>
      <c r="T966" s="23"/>
      <c r="U966" s="31"/>
      <c r="V966" s="23"/>
      <c r="W966" s="23"/>
    </row>
    <row r="967" spans="1:23" x14ac:dyDescent="0.25">
      <c r="A967" s="82"/>
      <c r="B967" s="82"/>
      <c r="C967"/>
      <c r="D967"/>
      <c r="E967" s="23"/>
      <c r="F967"/>
      <c r="G967"/>
      <c r="H967" s="59"/>
      <c r="I967" s="23"/>
      <c r="J967" s="31"/>
      <c r="K967" s="23"/>
      <c r="L967" s="23"/>
      <c r="M967" s="23"/>
      <c r="N967" s="31"/>
      <c r="O967" s="23"/>
      <c r="P967" s="23"/>
      <c r="Q967" s="54"/>
      <c r="R967" s="31"/>
      <c r="S967" s="23"/>
      <c r="T967" s="23"/>
      <c r="U967" s="31"/>
      <c r="V967" s="23"/>
      <c r="W967" s="23"/>
    </row>
    <row r="968" spans="1:23" x14ac:dyDescent="0.25">
      <c r="A968" s="82"/>
      <c r="B968" s="82"/>
      <c r="C968"/>
      <c r="D968"/>
      <c r="E968" s="23"/>
      <c r="F968"/>
      <c r="G968"/>
      <c r="H968" s="59"/>
      <c r="I968" s="23"/>
      <c r="J968" s="31"/>
      <c r="K968" s="23"/>
      <c r="L968" s="23"/>
      <c r="M968" s="23"/>
      <c r="N968" s="31"/>
      <c r="O968" s="23"/>
      <c r="P968" s="23"/>
      <c r="Q968" s="54"/>
      <c r="R968" s="31"/>
      <c r="S968" s="23"/>
      <c r="T968" s="23"/>
      <c r="U968" s="31"/>
      <c r="V968" s="23"/>
      <c r="W968" s="23"/>
    </row>
    <row r="969" spans="1:23" x14ac:dyDescent="0.25">
      <c r="A969" s="82"/>
      <c r="B969" s="82"/>
      <c r="C969"/>
      <c r="D969"/>
      <c r="E969" s="23"/>
      <c r="F969"/>
      <c r="G969"/>
      <c r="H969" s="59"/>
      <c r="I969" s="23"/>
      <c r="J969" s="31"/>
      <c r="K969" s="23"/>
      <c r="L969" s="23"/>
      <c r="M969" s="23"/>
      <c r="N969" s="31"/>
      <c r="O969" s="23"/>
      <c r="P969" s="23"/>
      <c r="Q969" s="54"/>
      <c r="R969" s="31"/>
      <c r="S969" s="23"/>
      <c r="T969" s="23"/>
      <c r="U969" s="31"/>
      <c r="V969" s="23"/>
      <c r="W969" s="23"/>
    </row>
    <row r="970" spans="1:23" x14ac:dyDescent="0.25">
      <c r="A970" s="82"/>
      <c r="B970" s="82"/>
      <c r="C970"/>
      <c r="D970"/>
      <c r="E970" s="23"/>
      <c r="F970"/>
      <c r="G970"/>
      <c r="H970" s="59"/>
      <c r="I970" s="23"/>
      <c r="J970" s="31"/>
      <c r="K970" s="23"/>
      <c r="L970" s="23"/>
      <c r="M970" s="23"/>
      <c r="N970" s="31"/>
      <c r="O970" s="23"/>
      <c r="P970" s="23"/>
      <c r="Q970" s="54"/>
      <c r="R970" s="31"/>
      <c r="S970" s="23"/>
      <c r="T970" s="23"/>
      <c r="U970" s="31"/>
      <c r="V970" s="23"/>
      <c r="W970" s="23"/>
    </row>
    <row r="971" spans="1:23" x14ac:dyDescent="0.25">
      <c r="A971" s="82"/>
      <c r="B971" s="82"/>
      <c r="C971"/>
      <c r="D971"/>
      <c r="E971" s="23"/>
      <c r="F971"/>
      <c r="G971"/>
      <c r="H971" s="59"/>
      <c r="I971" s="23"/>
      <c r="J971" s="31"/>
      <c r="K971" s="23"/>
      <c r="L971" s="23"/>
      <c r="M971" s="23"/>
      <c r="N971" s="31"/>
      <c r="O971" s="23"/>
      <c r="P971" s="23"/>
      <c r="Q971" s="54"/>
      <c r="R971" s="31"/>
      <c r="S971" s="23"/>
      <c r="T971" s="23"/>
      <c r="U971" s="31"/>
      <c r="V971" s="23"/>
      <c r="W971" s="23"/>
    </row>
    <row r="972" spans="1:23" x14ac:dyDescent="0.25">
      <c r="A972" s="82"/>
      <c r="B972" s="82"/>
      <c r="C972"/>
      <c r="D972"/>
      <c r="E972" s="23"/>
      <c r="F972"/>
      <c r="G972"/>
      <c r="H972" s="59"/>
      <c r="I972" s="23"/>
      <c r="J972" s="31"/>
      <c r="K972" s="23"/>
      <c r="L972" s="23"/>
      <c r="M972" s="23"/>
      <c r="N972" s="31"/>
      <c r="O972" s="23"/>
      <c r="P972" s="23"/>
      <c r="Q972" s="54"/>
      <c r="R972" s="31"/>
      <c r="S972" s="23"/>
      <c r="T972" s="23"/>
      <c r="U972" s="31"/>
      <c r="V972" s="23"/>
      <c r="W972" s="23"/>
    </row>
    <row r="973" spans="1:23" x14ac:dyDescent="0.25">
      <c r="A973" s="82"/>
      <c r="B973" s="82"/>
      <c r="C973"/>
      <c r="D973"/>
      <c r="E973" s="23"/>
      <c r="F973"/>
      <c r="G973"/>
      <c r="H973" s="59"/>
      <c r="I973" s="23"/>
      <c r="J973" s="31"/>
      <c r="K973" s="23"/>
      <c r="L973" s="23"/>
      <c r="M973" s="23"/>
      <c r="N973" s="31"/>
      <c r="O973" s="23"/>
      <c r="P973" s="23"/>
      <c r="Q973" s="54"/>
      <c r="R973" s="31"/>
      <c r="S973" s="23"/>
      <c r="T973" s="23"/>
      <c r="U973" s="31"/>
      <c r="V973" s="23"/>
      <c r="W973" s="23"/>
    </row>
    <row r="974" spans="1:23" x14ac:dyDescent="0.25">
      <c r="A974" s="82"/>
      <c r="B974" s="82"/>
      <c r="C974"/>
      <c r="D974"/>
      <c r="E974" s="23"/>
      <c r="F974"/>
      <c r="G974"/>
      <c r="H974" s="59"/>
      <c r="I974" s="23"/>
      <c r="J974" s="31"/>
      <c r="K974" s="23"/>
      <c r="L974" s="23"/>
      <c r="M974" s="23"/>
      <c r="N974" s="31"/>
      <c r="O974" s="23"/>
      <c r="P974" s="23"/>
      <c r="Q974" s="54"/>
      <c r="R974" s="31"/>
      <c r="S974" s="23"/>
      <c r="T974" s="23"/>
      <c r="U974" s="31"/>
      <c r="V974" s="23"/>
      <c r="W974" s="23"/>
    </row>
    <row r="975" spans="1:23" x14ac:dyDescent="0.25">
      <c r="A975" s="82"/>
      <c r="B975" s="82"/>
      <c r="C975"/>
      <c r="D975"/>
      <c r="E975" s="23"/>
      <c r="F975"/>
      <c r="G975"/>
      <c r="H975" s="59"/>
      <c r="I975" s="23"/>
      <c r="J975" s="31"/>
      <c r="K975" s="23"/>
      <c r="L975" s="23"/>
      <c r="M975" s="23"/>
      <c r="N975" s="31"/>
      <c r="O975" s="23"/>
      <c r="P975" s="23"/>
      <c r="Q975" s="54"/>
      <c r="R975" s="31"/>
      <c r="S975" s="23"/>
      <c r="T975" s="23"/>
      <c r="U975" s="31"/>
      <c r="V975" s="23"/>
      <c r="W975" s="23"/>
    </row>
    <row r="976" spans="1:23" x14ac:dyDescent="0.25">
      <c r="A976" s="82"/>
      <c r="B976" s="82"/>
      <c r="C976"/>
      <c r="D976"/>
      <c r="E976" s="23"/>
      <c r="F976"/>
      <c r="G976"/>
      <c r="H976" s="59"/>
      <c r="I976" s="23"/>
      <c r="J976" s="31"/>
      <c r="K976" s="23"/>
      <c r="L976" s="23"/>
      <c r="M976" s="23"/>
      <c r="N976" s="31"/>
      <c r="O976" s="23"/>
      <c r="P976" s="23"/>
      <c r="Q976" s="54"/>
      <c r="R976" s="31"/>
      <c r="S976" s="23"/>
      <c r="T976" s="23"/>
      <c r="U976" s="31"/>
      <c r="V976" s="23"/>
      <c r="W976" s="23"/>
    </row>
    <row r="977" spans="1:23" x14ac:dyDescent="0.25">
      <c r="A977" s="82"/>
      <c r="B977" s="82"/>
      <c r="C977"/>
      <c r="D977"/>
      <c r="E977" s="23"/>
      <c r="F977"/>
      <c r="G977"/>
      <c r="H977" s="59"/>
      <c r="I977" s="23"/>
      <c r="J977" s="31"/>
      <c r="K977" s="23"/>
      <c r="L977" s="23"/>
      <c r="M977" s="23"/>
      <c r="N977" s="31"/>
      <c r="O977" s="23"/>
      <c r="P977" s="23"/>
      <c r="Q977" s="54"/>
      <c r="R977" s="31"/>
      <c r="S977" s="23"/>
      <c r="T977" s="23"/>
      <c r="U977" s="31"/>
      <c r="V977" s="23"/>
      <c r="W977" s="23"/>
    </row>
    <row r="978" spans="1:23" x14ac:dyDescent="0.25">
      <c r="A978" s="82"/>
      <c r="B978" s="82"/>
      <c r="C978"/>
      <c r="D978"/>
      <c r="E978" s="23"/>
      <c r="F978"/>
      <c r="G978"/>
      <c r="H978" s="59"/>
      <c r="I978" s="23"/>
      <c r="J978" s="31"/>
      <c r="K978" s="23"/>
      <c r="L978" s="23"/>
      <c r="M978" s="23"/>
      <c r="N978" s="31"/>
      <c r="O978" s="23"/>
      <c r="P978" s="23"/>
      <c r="Q978" s="54"/>
      <c r="R978" s="31"/>
      <c r="S978" s="23"/>
      <c r="T978" s="23"/>
      <c r="U978" s="31"/>
      <c r="V978" s="23"/>
      <c r="W978" s="23"/>
    </row>
    <row r="979" spans="1:23" x14ac:dyDescent="0.25">
      <c r="A979" s="82"/>
      <c r="B979" s="82"/>
      <c r="C979"/>
      <c r="D979"/>
      <c r="E979" s="23"/>
      <c r="F979"/>
      <c r="G979"/>
      <c r="H979" s="59"/>
      <c r="I979" s="23"/>
      <c r="J979" s="31"/>
      <c r="K979" s="23"/>
      <c r="L979" s="23"/>
      <c r="M979" s="23"/>
      <c r="N979" s="31"/>
      <c r="O979" s="23"/>
      <c r="P979" s="23"/>
      <c r="Q979" s="54"/>
      <c r="R979" s="31"/>
      <c r="S979" s="23"/>
      <c r="T979" s="23"/>
      <c r="U979" s="31"/>
      <c r="V979" s="23"/>
      <c r="W979" s="23"/>
    </row>
    <row r="980" spans="1:23" x14ac:dyDescent="0.25">
      <c r="A980" s="82"/>
      <c r="B980" s="82"/>
      <c r="C980"/>
      <c r="D980"/>
      <c r="E980" s="23"/>
      <c r="F980"/>
      <c r="G980"/>
      <c r="H980" s="59"/>
      <c r="I980" s="23"/>
      <c r="J980" s="31"/>
      <c r="K980" s="23"/>
      <c r="L980" s="23"/>
      <c r="M980" s="23"/>
      <c r="N980" s="31"/>
      <c r="O980" s="23"/>
      <c r="P980" s="23"/>
      <c r="Q980" s="54"/>
      <c r="R980" s="31"/>
      <c r="S980" s="23"/>
      <c r="T980" s="23"/>
      <c r="U980" s="31"/>
      <c r="V980" s="23"/>
      <c r="W980" s="23"/>
    </row>
    <row r="981" spans="1:23" x14ac:dyDescent="0.25">
      <c r="A981" s="82"/>
      <c r="B981" s="82"/>
      <c r="C981"/>
      <c r="D981"/>
      <c r="E981" s="23"/>
      <c r="F981"/>
      <c r="G981"/>
      <c r="H981" s="59"/>
      <c r="I981" s="23"/>
      <c r="J981" s="31"/>
      <c r="K981" s="23"/>
      <c r="L981" s="23"/>
      <c r="M981" s="23"/>
      <c r="N981" s="31"/>
      <c r="O981" s="23"/>
      <c r="P981" s="23"/>
      <c r="Q981" s="54"/>
      <c r="R981" s="31"/>
      <c r="S981" s="23"/>
      <c r="T981" s="23"/>
      <c r="U981" s="31"/>
      <c r="V981" s="23"/>
      <c r="W981" s="23"/>
    </row>
    <row r="982" spans="1:23" x14ac:dyDescent="0.25">
      <c r="A982" s="82"/>
      <c r="B982" s="82"/>
      <c r="C982"/>
      <c r="D982"/>
      <c r="E982" s="23"/>
      <c r="F982"/>
      <c r="G982"/>
      <c r="H982" s="59"/>
      <c r="I982" s="23"/>
      <c r="J982" s="31"/>
      <c r="K982" s="23"/>
      <c r="L982" s="23"/>
      <c r="M982" s="23"/>
      <c r="N982" s="31"/>
      <c r="O982" s="23"/>
      <c r="P982" s="23"/>
      <c r="Q982" s="54"/>
      <c r="R982" s="31"/>
      <c r="S982" s="23"/>
      <c r="T982" s="23"/>
      <c r="U982" s="31"/>
      <c r="V982" s="23"/>
      <c r="W982" s="23"/>
    </row>
    <row r="983" spans="1:23" x14ac:dyDescent="0.25">
      <c r="A983" s="82"/>
      <c r="B983" s="82"/>
      <c r="C983"/>
      <c r="D983"/>
      <c r="E983" s="23"/>
      <c r="F983"/>
      <c r="G983"/>
      <c r="H983" s="59"/>
      <c r="I983" s="23"/>
      <c r="J983" s="31"/>
      <c r="K983" s="23"/>
      <c r="L983" s="23"/>
      <c r="M983" s="23"/>
      <c r="N983" s="31"/>
      <c r="O983" s="23"/>
      <c r="P983" s="23"/>
      <c r="Q983" s="54"/>
      <c r="R983" s="31"/>
      <c r="S983" s="23"/>
      <c r="T983" s="23"/>
      <c r="U983" s="31"/>
      <c r="V983" s="23"/>
      <c r="W983" s="23"/>
    </row>
    <row r="984" spans="1:23" x14ac:dyDescent="0.25">
      <c r="A984" s="82"/>
      <c r="B984" s="82"/>
      <c r="C984"/>
      <c r="D984"/>
      <c r="E984" s="23"/>
      <c r="F984"/>
      <c r="G984"/>
      <c r="H984" s="59"/>
      <c r="I984" s="23"/>
      <c r="J984" s="31"/>
      <c r="K984" s="23"/>
      <c r="L984" s="23"/>
      <c r="M984" s="23"/>
      <c r="N984" s="31"/>
      <c r="O984" s="23"/>
      <c r="P984" s="23"/>
      <c r="Q984" s="54"/>
      <c r="R984" s="31"/>
      <c r="S984" s="23"/>
      <c r="T984" s="23"/>
      <c r="U984" s="31"/>
      <c r="V984" s="23"/>
      <c r="W984" s="23"/>
    </row>
    <row r="985" spans="1:23" x14ac:dyDescent="0.25">
      <c r="A985" s="82"/>
      <c r="B985" s="82"/>
      <c r="C985"/>
      <c r="D985"/>
      <c r="E985" s="23"/>
      <c r="F985"/>
      <c r="G985"/>
      <c r="H985" s="59"/>
      <c r="I985" s="23"/>
      <c r="J985" s="31"/>
      <c r="K985" s="23"/>
      <c r="L985" s="23"/>
      <c r="M985" s="23"/>
      <c r="N985" s="31"/>
      <c r="O985" s="23"/>
      <c r="P985" s="23"/>
      <c r="Q985" s="54"/>
      <c r="R985" s="31"/>
      <c r="S985" s="23"/>
      <c r="T985" s="23"/>
      <c r="U985" s="31"/>
      <c r="V985" s="23"/>
      <c r="W985" s="23"/>
    </row>
    <row r="986" spans="1:23" x14ac:dyDescent="0.25">
      <c r="A986" s="82"/>
      <c r="B986" s="82"/>
      <c r="C986"/>
      <c r="D986"/>
      <c r="E986" s="23"/>
      <c r="F986"/>
      <c r="G986"/>
      <c r="H986" s="59"/>
      <c r="I986" s="23"/>
      <c r="J986" s="31"/>
      <c r="K986" s="23"/>
      <c r="L986" s="23"/>
      <c r="M986" s="23"/>
      <c r="N986" s="31"/>
      <c r="O986" s="23"/>
      <c r="P986" s="23"/>
      <c r="Q986" s="54"/>
      <c r="R986" s="31"/>
      <c r="S986" s="23"/>
      <c r="T986" s="23"/>
      <c r="U986" s="31"/>
      <c r="V986" s="23"/>
      <c r="W986" s="23"/>
    </row>
    <row r="987" spans="1:23" x14ac:dyDescent="0.25">
      <c r="A987" s="82"/>
      <c r="B987" s="82"/>
      <c r="C987"/>
      <c r="D987"/>
      <c r="E987" s="23"/>
      <c r="F987"/>
      <c r="G987"/>
      <c r="H987" s="59"/>
      <c r="I987" s="23"/>
      <c r="J987" s="31"/>
      <c r="K987" s="23"/>
      <c r="L987" s="23"/>
      <c r="M987" s="23"/>
      <c r="N987" s="31"/>
      <c r="O987" s="23"/>
      <c r="P987" s="23"/>
      <c r="Q987" s="54"/>
      <c r="R987" s="31"/>
      <c r="S987" s="23"/>
      <c r="T987" s="23"/>
      <c r="U987" s="31"/>
      <c r="V987" s="23"/>
      <c r="W987" s="23"/>
    </row>
    <row r="988" spans="1:23" x14ac:dyDescent="0.25">
      <c r="A988" s="82"/>
      <c r="B988" s="82"/>
      <c r="C988"/>
      <c r="D988"/>
      <c r="E988" s="23"/>
      <c r="F988"/>
      <c r="G988"/>
      <c r="H988" s="59"/>
      <c r="I988" s="23"/>
      <c r="J988" s="31"/>
      <c r="K988" s="23"/>
      <c r="L988" s="23"/>
      <c r="M988" s="23"/>
      <c r="N988" s="31"/>
      <c r="O988" s="23"/>
      <c r="P988" s="23"/>
      <c r="Q988" s="54"/>
      <c r="R988" s="31"/>
      <c r="S988" s="23"/>
      <c r="T988" s="23"/>
      <c r="U988" s="31"/>
      <c r="V988" s="23"/>
      <c r="W988" s="23"/>
    </row>
    <row r="989" spans="1:23" x14ac:dyDescent="0.25">
      <c r="A989" s="82"/>
      <c r="B989" s="82"/>
      <c r="C989"/>
      <c r="D989"/>
      <c r="E989" s="23"/>
      <c r="F989"/>
      <c r="G989"/>
      <c r="H989" s="59"/>
      <c r="I989" s="23"/>
      <c r="J989" s="31"/>
      <c r="K989" s="23"/>
      <c r="L989" s="23"/>
      <c r="M989" s="23"/>
      <c r="N989" s="31"/>
      <c r="O989" s="23"/>
      <c r="P989" s="23"/>
      <c r="Q989" s="54"/>
      <c r="R989" s="31"/>
      <c r="S989" s="23"/>
      <c r="T989" s="23"/>
      <c r="U989" s="31"/>
      <c r="V989" s="23"/>
      <c r="W989" s="23"/>
    </row>
    <row r="990" spans="1:23" x14ac:dyDescent="0.25">
      <c r="A990" s="82"/>
      <c r="B990" s="82"/>
      <c r="C990"/>
      <c r="D990"/>
      <c r="E990" s="23"/>
      <c r="F990"/>
      <c r="G990"/>
      <c r="H990" s="59"/>
      <c r="I990" s="23"/>
      <c r="J990" s="31"/>
      <c r="K990" s="23"/>
      <c r="L990" s="23"/>
      <c r="M990" s="23"/>
      <c r="N990" s="31"/>
      <c r="O990" s="23"/>
      <c r="P990" s="23"/>
      <c r="Q990" s="54"/>
      <c r="R990" s="31"/>
      <c r="S990" s="23"/>
      <c r="T990" s="23"/>
      <c r="U990" s="31"/>
      <c r="V990" s="23"/>
      <c r="W990" s="23"/>
    </row>
    <row r="991" spans="1:23" x14ac:dyDescent="0.25">
      <c r="A991" s="82"/>
      <c r="B991" s="82"/>
      <c r="C991"/>
      <c r="D991"/>
      <c r="E991" s="23"/>
      <c r="F991"/>
      <c r="G991"/>
      <c r="H991" s="59"/>
      <c r="I991" s="23"/>
      <c r="J991" s="31"/>
      <c r="K991" s="23"/>
      <c r="L991" s="23"/>
      <c r="M991" s="23"/>
      <c r="N991" s="31"/>
      <c r="O991" s="23"/>
      <c r="P991" s="23"/>
      <c r="Q991" s="54"/>
      <c r="R991" s="31"/>
      <c r="S991" s="23"/>
      <c r="T991" s="23"/>
      <c r="U991" s="31"/>
      <c r="V991" s="23"/>
      <c r="W991" s="23"/>
    </row>
    <row r="992" spans="1:23" x14ac:dyDescent="0.25">
      <c r="A992" s="82"/>
      <c r="B992" s="82"/>
      <c r="C992"/>
      <c r="D992"/>
      <c r="E992" s="23"/>
      <c r="F992"/>
      <c r="G992"/>
      <c r="H992" s="59"/>
      <c r="I992" s="23"/>
      <c r="J992" s="31"/>
      <c r="K992" s="23"/>
      <c r="L992" s="23"/>
      <c r="M992" s="23"/>
      <c r="N992" s="31"/>
      <c r="O992" s="23"/>
      <c r="P992" s="23"/>
      <c r="Q992" s="54"/>
      <c r="R992" s="31"/>
      <c r="S992" s="23"/>
      <c r="T992" s="23"/>
      <c r="U992" s="31"/>
      <c r="V992" s="23"/>
      <c r="W992" s="23"/>
    </row>
    <row r="993" spans="1:23" x14ac:dyDescent="0.25">
      <c r="A993" s="82"/>
      <c r="B993" s="82"/>
      <c r="C993"/>
      <c r="D993"/>
      <c r="E993" s="23"/>
      <c r="F993"/>
      <c r="G993"/>
      <c r="H993" s="59"/>
      <c r="I993" s="23"/>
      <c r="J993" s="31"/>
      <c r="K993" s="23"/>
      <c r="L993" s="23"/>
      <c r="M993" s="23"/>
      <c r="N993" s="31"/>
      <c r="O993" s="23"/>
      <c r="P993" s="23"/>
      <c r="Q993" s="54"/>
      <c r="R993" s="31"/>
      <c r="S993" s="23"/>
      <c r="T993" s="23"/>
      <c r="U993" s="31"/>
      <c r="V993" s="23"/>
      <c r="W993" s="23"/>
    </row>
    <row r="994" spans="1:23" x14ac:dyDescent="0.25">
      <c r="A994" s="82"/>
      <c r="B994" s="82"/>
      <c r="C994"/>
      <c r="D994"/>
      <c r="E994" s="23"/>
      <c r="F994"/>
      <c r="G994"/>
      <c r="H994" s="59"/>
      <c r="I994" s="23"/>
      <c r="J994" s="31"/>
      <c r="K994" s="23"/>
      <c r="L994" s="23"/>
      <c r="M994" s="23"/>
      <c r="N994" s="31"/>
      <c r="O994" s="23"/>
      <c r="P994" s="23"/>
      <c r="Q994" s="54"/>
      <c r="R994" s="31"/>
      <c r="S994" s="23"/>
      <c r="T994" s="23"/>
      <c r="U994" s="31"/>
      <c r="V994" s="23"/>
      <c r="W994" s="23"/>
    </row>
    <row r="995" spans="1:23" x14ac:dyDescent="0.25">
      <c r="A995" s="82"/>
      <c r="B995" s="82"/>
      <c r="C995"/>
      <c r="D995"/>
      <c r="E995" s="23"/>
      <c r="F995"/>
      <c r="G995"/>
      <c r="H995" s="59"/>
      <c r="I995" s="23"/>
      <c r="J995" s="31"/>
      <c r="K995" s="23"/>
      <c r="L995" s="23"/>
      <c r="M995" s="23"/>
      <c r="N995" s="31"/>
      <c r="O995" s="23"/>
      <c r="P995" s="23"/>
      <c r="Q995" s="54"/>
      <c r="R995" s="31"/>
      <c r="S995" s="23"/>
      <c r="T995" s="23"/>
      <c r="U995" s="31"/>
      <c r="V995" s="23"/>
      <c r="W995" s="23"/>
    </row>
    <row r="996" spans="1:23" x14ac:dyDescent="0.25">
      <c r="A996" s="82"/>
      <c r="B996" s="82"/>
      <c r="C996"/>
      <c r="D996"/>
      <c r="E996" s="23"/>
      <c r="F996"/>
      <c r="G996"/>
      <c r="H996" s="59"/>
      <c r="I996" s="23"/>
      <c r="J996" s="31"/>
      <c r="K996" s="23"/>
      <c r="L996" s="23"/>
      <c r="M996" s="23"/>
      <c r="N996" s="31"/>
      <c r="O996" s="23"/>
      <c r="P996" s="23"/>
      <c r="Q996" s="54"/>
      <c r="R996" s="31"/>
      <c r="S996" s="23"/>
      <c r="T996" s="23"/>
      <c r="U996" s="31"/>
      <c r="V996" s="23"/>
      <c r="W996" s="23"/>
    </row>
    <row r="997" spans="1:23" x14ac:dyDescent="0.25">
      <c r="A997" s="82"/>
      <c r="B997" s="82"/>
      <c r="C997"/>
      <c r="D997"/>
      <c r="E997" s="23"/>
      <c r="F997"/>
      <c r="G997"/>
      <c r="H997" s="59"/>
      <c r="I997" s="23"/>
      <c r="J997" s="31"/>
      <c r="K997" s="23"/>
      <c r="L997" s="23"/>
      <c r="M997" s="23"/>
      <c r="N997" s="31"/>
      <c r="O997" s="23"/>
      <c r="P997" s="23"/>
      <c r="Q997" s="54"/>
      <c r="R997" s="31"/>
      <c r="S997" s="23"/>
      <c r="T997" s="23"/>
      <c r="U997" s="31"/>
      <c r="V997" s="23"/>
      <c r="W997" s="23"/>
    </row>
    <row r="998" spans="1:23" x14ac:dyDescent="0.25">
      <c r="A998" s="82"/>
      <c r="B998" s="82"/>
      <c r="C998"/>
      <c r="D998"/>
      <c r="E998" s="23"/>
      <c r="F998"/>
      <c r="G998"/>
      <c r="H998" s="59"/>
      <c r="I998" s="23"/>
      <c r="J998" s="31"/>
      <c r="K998" s="23"/>
      <c r="L998" s="23"/>
      <c r="M998" s="23"/>
      <c r="N998" s="31"/>
      <c r="O998" s="23"/>
      <c r="P998" s="23"/>
      <c r="Q998" s="54"/>
      <c r="R998" s="31"/>
      <c r="S998" s="23"/>
      <c r="T998" s="23"/>
      <c r="U998" s="31"/>
      <c r="V998" s="23"/>
      <c r="W998" s="23"/>
    </row>
    <row r="999" spans="1:23" x14ac:dyDescent="0.25">
      <c r="A999" s="82"/>
      <c r="B999" s="82"/>
      <c r="C999"/>
      <c r="D999"/>
      <c r="E999" s="23"/>
      <c r="F999"/>
      <c r="G999"/>
      <c r="H999" s="59"/>
      <c r="I999" s="23"/>
      <c r="J999" s="31"/>
      <c r="K999" s="23"/>
      <c r="L999" s="23"/>
      <c r="M999" s="23"/>
      <c r="N999" s="31"/>
      <c r="O999" s="23"/>
      <c r="P999" s="23"/>
      <c r="Q999" s="54"/>
      <c r="R999" s="31"/>
      <c r="S999" s="23"/>
      <c r="T999" s="23"/>
      <c r="U999" s="31"/>
      <c r="V999" s="23"/>
      <c r="W999" s="23"/>
    </row>
    <row r="1000" spans="1:23" x14ac:dyDescent="0.25">
      <c r="A1000" s="82"/>
      <c r="B1000" s="82"/>
      <c r="C1000"/>
      <c r="D1000"/>
      <c r="E1000" s="23"/>
      <c r="F1000"/>
      <c r="G1000"/>
      <c r="H1000" s="59"/>
      <c r="I1000" s="23"/>
      <c r="J1000" s="31"/>
      <c r="K1000" s="23"/>
      <c r="L1000" s="23"/>
      <c r="M1000" s="23"/>
      <c r="N1000" s="31"/>
      <c r="O1000" s="23"/>
      <c r="P1000" s="23"/>
      <c r="Q1000" s="54"/>
      <c r="R1000" s="31"/>
      <c r="S1000" s="23"/>
      <c r="T1000" s="23"/>
      <c r="U1000" s="31"/>
      <c r="V1000" s="23"/>
      <c r="W1000" s="23"/>
    </row>
    <row r="1001" spans="1:23" x14ac:dyDescent="0.25">
      <c r="A1001" s="82"/>
      <c r="B1001" s="82"/>
      <c r="C1001"/>
      <c r="D1001"/>
      <c r="E1001" s="23"/>
      <c r="F1001"/>
      <c r="G1001"/>
      <c r="H1001" s="59"/>
      <c r="I1001" s="23"/>
      <c r="J1001" s="31"/>
      <c r="K1001" s="23"/>
      <c r="L1001" s="23"/>
      <c r="M1001" s="23"/>
      <c r="N1001" s="31"/>
      <c r="O1001" s="23"/>
      <c r="P1001" s="23"/>
      <c r="Q1001" s="54"/>
      <c r="R1001" s="31"/>
      <c r="S1001" s="23"/>
      <c r="T1001" s="23"/>
      <c r="U1001" s="31"/>
      <c r="V1001" s="23"/>
      <c r="W1001" s="23"/>
    </row>
    <row r="1002" spans="1:23" x14ac:dyDescent="0.25">
      <c r="A1002" s="82"/>
      <c r="B1002" s="82"/>
      <c r="C1002"/>
      <c r="D1002"/>
      <c r="E1002" s="23"/>
      <c r="F1002"/>
      <c r="G1002"/>
      <c r="H1002" s="59"/>
      <c r="I1002" s="23"/>
      <c r="J1002" s="31"/>
      <c r="K1002" s="23"/>
      <c r="L1002" s="23"/>
      <c r="M1002" s="23"/>
      <c r="N1002" s="31"/>
      <c r="O1002" s="23"/>
      <c r="P1002" s="23"/>
      <c r="Q1002" s="54"/>
      <c r="R1002" s="31"/>
      <c r="S1002" s="23"/>
      <c r="T1002" s="23"/>
      <c r="U1002" s="31"/>
      <c r="V1002" s="23"/>
      <c r="W1002" s="23"/>
    </row>
    <row r="1003" spans="1:23" x14ac:dyDescent="0.25">
      <c r="A1003" s="82"/>
      <c r="B1003" s="82"/>
      <c r="C1003"/>
      <c r="D1003"/>
      <c r="E1003" s="23"/>
      <c r="F1003"/>
      <c r="G1003"/>
      <c r="H1003" s="59"/>
      <c r="I1003" s="23"/>
      <c r="J1003" s="31"/>
      <c r="K1003" s="23"/>
      <c r="L1003" s="23"/>
      <c r="M1003" s="23"/>
      <c r="N1003" s="31"/>
      <c r="O1003" s="23"/>
      <c r="P1003" s="23"/>
      <c r="Q1003" s="54"/>
      <c r="R1003" s="31"/>
      <c r="S1003" s="23"/>
      <c r="T1003" s="23"/>
      <c r="U1003" s="31"/>
      <c r="V1003" s="23"/>
      <c r="W1003" s="23"/>
    </row>
    <row r="1004" spans="1:23" x14ac:dyDescent="0.25">
      <c r="A1004" s="82"/>
      <c r="B1004" s="82"/>
      <c r="C1004"/>
      <c r="D1004"/>
      <c r="E1004" s="23"/>
      <c r="F1004"/>
      <c r="G1004"/>
      <c r="H1004" s="59"/>
      <c r="I1004" s="23"/>
      <c r="J1004" s="31"/>
      <c r="K1004" s="23"/>
      <c r="L1004" s="23"/>
      <c r="M1004" s="23"/>
      <c r="N1004" s="31"/>
      <c r="O1004" s="23"/>
      <c r="P1004" s="23"/>
      <c r="Q1004" s="54"/>
      <c r="R1004" s="31"/>
      <c r="S1004" s="23"/>
      <c r="T1004" s="23"/>
      <c r="U1004" s="31"/>
      <c r="V1004" s="23"/>
      <c r="W1004" s="23"/>
    </row>
    <row r="1005" spans="1:23" x14ac:dyDescent="0.25">
      <c r="A1005" s="82"/>
      <c r="B1005" s="82"/>
      <c r="C1005"/>
      <c r="D1005"/>
      <c r="E1005" s="23"/>
      <c r="F1005"/>
      <c r="G1005"/>
      <c r="H1005" s="59"/>
      <c r="I1005" s="23"/>
      <c r="J1005" s="31"/>
      <c r="K1005" s="23"/>
      <c r="L1005" s="23"/>
      <c r="M1005" s="23"/>
      <c r="N1005" s="31"/>
      <c r="O1005" s="23"/>
      <c r="P1005" s="23"/>
      <c r="Q1005" s="54"/>
      <c r="R1005" s="31"/>
      <c r="S1005" s="23"/>
      <c r="T1005" s="23"/>
      <c r="U1005" s="31"/>
      <c r="V1005" s="23"/>
      <c r="W1005" s="23"/>
    </row>
    <row r="1006" spans="1:23" x14ac:dyDescent="0.25">
      <c r="A1006" s="82"/>
      <c r="B1006" s="82"/>
      <c r="C1006"/>
      <c r="D1006"/>
      <c r="E1006" s="23"/>
      <c r="F1006"/>
      <c r="G1006"/>
      <c r="H1006" s="59"/>
      <c r="I1006" s="23"/>
      <c r="J1006" s="31"/>
      <c r="K1006" s="23"/>
      <c r="L1006" s="23"/>
      <c r="M1006" s="23"/>
      <c r="N1006" s="31"/>
      <c r="O1006" s="23"/>
      <c r="P1006" s="23"/>
      <c r="Q1006" s="54"/>
      <c r="R1006" s="31"/>
      <c r="S1006" s="23"/>
      <c r="T1006" s="23"/>
      <c r="U1006" s="31"/>
      <c r="V1006" s="23"/>
      <c r="W1006" s="23"/>
    </row>
    <row r="1007" spans="1:23" x14ac:dyDescent="0.25">
      <c r="A1007" s="82"/>
      <c r="B1007" s="82"/>
      <c r="C1007"/>
      <c r="D1007"/>
      <c r="E1007" s="23"/>
      <c r="F1007"/>
      <c r="G1007"/>
      <c r="H1007" s="59"/>
      <c r="I1007" s="23"/>
      <c r="J1007" s="31"/>
      <c r="K1007" s="23"/>
      <c r="L1007" s="23"/>
      <c r="M1007" s="23"/>
      <c r="N1007" s="31"/>
      <c r="O1007" s="23"/>
      <c r="P1007" s="23"/>
      <c r="Q1007" s="54"/>
      <c r="R1007" s="31"/>
      <c r="S1007" s="23"/>
      <c r="T1007" s="23"/>
      <c r="U1007" s="31"/>
      <c r="V1007" s="23"/>
      <c r="W1007" s="23"/>
    </row>
    <row r="1008" spans="1:23" x14ac:dyDescent="0.25">
      <c r="A1008" s="82"/>
      <c r="B1008" s="82"/>
      <c r="C1008"/>
      <c r="D1008"/>
      <c r="E1008" s="23"/>
      <c r="F1008"/>
      <c r="G1008"/>
      <c r="H1008" s="59"/>
      <c r="I1008" s="23"/>
      <c r="J1008" s="31"/>
      <c r="K1008" s="23"/>
      <c r="L1008" s="23"/>
      <c r="M1008" s="23"/>
      <c r="N1008" s="31"/>
      <c r="O1008" s="23"/>
      <c r="P1008" s="23"/>
      <c r="Q1008" s="54"/>
      <c r="R1008" s="31"/>
      <c r="S1008" s="23"/>
      <c r="T1008" s="23"/>
      <c r="U1008" s="31"/>
      <c r="V1008" s="23"/>
      <c r="W1008" s="23"/>
    </row>
    <row r="1009" spans="1:23" x14ac:dyDescent="0.25">
      <c r="A1009" s="82"/>
      <c r="B1009" s="82"/>
      <c r="C1009"/>
      <c r="D1009"/>
      <c r="E1009" s="23"/>
      <c r="F1009"/>
      <c r="G1009"/>
      <c r="H1009" s="59"/>
      <c r="I1009" s="23"/>
      <c r="J1009" s="31"/>
      <c r="K1009" s="23"/>
      <c r="L1009" s="23"/>
      <c r="M1009" s="23"/>
      <c r="N1009" s="31"/>
      <c r="O1009" s="23"/>
      <c r="P1009" s="23"/>
      <c r="Q1009" s="54"/>
      <c r="R1009" s="31"/>
      <c r="S1009" s="23"/>
      <c r="T1009" s="23"/>
      <c r="U1009" s="31"/>
      <c r="V1009" s="23"/>
      <c r="W1009" s="23"/>
    </row>
    <row r="1010" spans="1:23" x14ac:dyDescent="0.25">
      <c r="A1010" s="82"/>
      <c r="B1010" s="82"/>
      <c r="C1010"/>
      <c r="D1010"/>
      <c r="E1010" s="23"/>
      <c r="F1010"/>
      <c r="G1010"/>
      <c r="H1010" s="59"/>
      <c r="I1010" s="23"/>
      <c r="J1010" s="31"/>
      <c r="K1010" s="23"/>
      <c r="L1010" s="23"/>
      <c r="M1010" s="23"/>
      <c r="N1010" s="31"/>
      <c r="O1010" s="23"/>
      <c r="P1010" s="23"/>
      <c r="Q1010" s="54"/>
      <c r="R1010" s="31"/>
      <c r="S1010" s="23"/>
      <c r="T1010" s="23"/>
      <c r="U1010" s="31"/>
      <c r="V1010" s="23"/>
      <c r="W1010" s="23"/>
    </row>
    <row r="1011" spans="1:23" x14ac:dyDescent="0.25">
      <c r="A1011" s="82"/>
      <c r="B1011" s="82"/>
      <c r="C1011"/>
      <c r="D1011"/>
      <c r="E1011" s="23"/>
      <c r="F1011"/>
      <c r="G1011"/>
      <c r="H1011" s="59"/>
      <c r="I1011" s="23"/>
      <c r="J1011" s="31"/>
      <c r="K1011" s="23"/>
      <c r="L1011" s="23"/>
      <c r="M1011" s="23"/>
      <c r="N1011" s="31"/>
      <c r="O1011" s="23"/>
      <c r="P1011" s="23"/>
      <c r="Q1011" s="54"/>
      <c r="R1011" s="31"/>
      <c r="S1011" s="23"/>
      <c r="T1011" s="23"/>
      <c r="U1011" s="31"/>
      <c r="V1011" s="23"/>
      <c r="W1011" s="23"/>
    </row>
    <row r="1012" spans="1:23" x14ac:dyDescent="0.25">
      <c r="A1012" s="82"/>
      <c r="B1012" s="82"/>
      <c r="C1012"/>
      <c r="D1012"/>
      <c r="E1012" s="23"/>
      <c r="F1012"/>
      <c r="G1012"/>
      <c r="H1012" s="59"/>
      <c r="I1012" s="23"/>
      <c r="J1012" s="31"/>
      <c r="K1012" s="23"/>
      <c r="L1012" s="23"/>
      <c r="M1012" s="23"/>
      <c r="N1012" s="31"/>
      <c r="O1012" s="23"/>
      <c r="P1012" s="23"/>
      <c r="Q1012" s="54"/>
      <c r="R1012" s="31"/>
      <c r="S1012" s="23"/>
      <c r="T1012" s="23"/>
      <c r="U1012" s="31"/>
      <c r="V1012" s="23"/>
      <c r="W1012" s="23"/>
    </row>
    <row r="1013" spans="1:23" x14ac:dyDescent="0.25">
      <c r="A1013" s="82"/>
      <c r="B1013" s="82"/>
      <c r="C1013"/>
      <c r="D1013"/>
      <c r="E1013" s="23"/>
      <c r="F1013"/>
      <c r="G1013"/>
      <c r="H1013" s="59"/>
      <c r="I1013" s="23"/>
      <c r="J1013" s="31"/>
      <c r="K1013" s="23"/>
      <c r="L1013" s="23"/>
      <c r="M1013" s="23"/>
      <c r="N1013" s="31"/>
      <c r="O1013" s="23"/>
      <c r="P1013" s="23"/>
      <c r="Q1013" s="54"/>
      <c r="R1013" s="31"/>
      <c r="S1013" s="23"/>
      <c r="T1013" s="23"/>
      <c r="U1013" s="31"/>
      <c r="V1013" s="23"/>
      <c r="W1013" s="23"/>
    </row>
    <row r="1014" spans="1:23" x14ac:dyDescent="0.25">
      <c r="A1014" s="82"/>
      <c r="B1014" s="82"/>
      <c r="C1014"/>
      <c r="D1014"/>
      <c r="E1014" s="23"/>
      <c r="F1014"/>
      <c r="G1014"/>
      <c r="H1014" s="59"/>
      <c r="I1014" s="23"/>
      <c r="J1014" s="31"/>
      <c r="K1014" s="23"/>
      <c r="L1014" s="23"/>
      <c r="M1014" s="23"/>
      <c r="N1014" s="31"/>
      <c r="O1014" s="23"/>
      <c r="P1014" s="23"/>
      <c r="Q1014" s="54"/>
      <c r="R1014" s="31"/>
      <c r="S1014" s="23"/>
      <c r="T1014" s="23"/>
      <c r="U1014" s="31"/>
      <c r="V1014" s="23"/>
      <c r="W1014" s="23"/>
    </row>
    <row r="1015" spans="1:23" x14ac:dyDescent="0.25">
      <c r="A1015" s="82"/>
      <c r="B1015" s="82"/>
      <c r="C1015"/>
      <c r="D1015"/>
      <c r="E1015" s="23"/>
      <c r="F1015"/>
      <c r="G1015"/>
      <c r="H1015" s="59"/>
      <c r="I1015" s="23"/>
      <c r="J1015" s="31"/>
      <c r="K1015" s="23"/>
      <c r="L1015" s="23"/>
      <c r="M1015" s="23"/>
      <c r="N1015" s="31"/>
      <c r="O1015" s="23"/>
      <c r="P1015" s="23"/>
      <c r="Q1015" s="54"/>
      <c r="R1015" s="31"/>
      <c r="S1015" s="23"/>
      <c r="T1015" s="23"/>
      <c r="U1015" s="31"/>
      <c r="V1015" s="23"/>
      <c r="W1015" s="23"/>
    </row>
    <row r="1016" spans="1:23" x14ac:dyDescent="0.25">
      <c r="A1016" s="82"/>
      <c r="B1016" s="82"/>
      <c r="C1016"/>
      <c r="D1016"/>
      <c r="E1016" s="23"/>
      <c r="F1016"/>
      <c r="G1016"/>
      <c r="H1016" s="59"/>
      <c r="I1016" s="23"/>
      <c r="J1016" s="31"/>
      <c r="K1016" s="23"/>
      <c r="L1016" s="23"/>
      <c r="M1016" s="23"/>
      <c r="N1016" s="31"/>
      <c r="O1016" s="23"/>
      <c r="P1016" s="23"/>
      <c r="Q1016" s="54"/>
      <c r="R1016" s="31"/>
      <c r="S1016" s="23"/>
      <c r="T1016" s="23"/>
      <c r="U1016" s="31"/>
      <c r="V1016" s="23"/>
      <c r="W1016" s="23"/>
    </row>
    <row r="1017" spans="1:23" x14ac:dyDescent="0.25">
      <c r="A1017" s="82"/>
      <c r="B1017" s="82"/>
      <c r="C1017"/>
      <c r="D1017"/>
      <c r="E1017" s="23"/>
      <c r="F1017"/>
      <c r="G1017"/>
      <c r="H1017" s="59"/>
      <c r="I1017" s="23"/>
      <c r="J1017" s="31"/>
      <c r="K1017" s="23"/>
      <c r="L1017" s="23"/>
      <c r="M1017" s="23"/>
      <c r="N1017" s="31"/>
      <c r="O1017" s="23"/>
      <c r="P1017" s="23"/>
      <c r="Q1017" s="54"/>
      <c r="R1017" s="31"/>
      <c r="S1017" s="23"/>
      <c r="T1017" s="23"/>
      <c r="U1017" s="31"/>
      <c r="V1017" s="23"/>
      <c r="W1017" s="23"/>
    </row>
    <row r="1018" spans="1:23" x14ac:dyDescent="0.25">
      <c r="A1018" s="82"/>
      <c r="B1018" s="82"/>
      <c r="C1018"/>
      <c r="D1018"/>
      <c r="E1018" s="23"/>
      <c r="F1018"/>
      <c r="G1018"/>
      <c r="H1018" s="59"/>
      <c r="I1018" s="23"/>
      <c r="J1018" s="31"/>
      <c r="K1018" s="23"/>
      <c r="L1018" s="23"/>
      <c r="M1018" s="23"/>
      <c r="N1018" s="31"/>
      <c r="O1018" s="23"/>
      <c r="P1018" s="23"/>
      <c r="Q1018" s="54"/>
      <c r="R1018" s="31"/>
      <c r="S1018" s="23"/>
      <c r="T1018" s="23"/>
      <c r="U1018" s="31"/>
      <c r="V1018" s="23"/>
      <c r="W1018" s="23"/>
    </row>
    <row r="1019" spans="1:23" x14ac:dyDescent="0.25">
      <c r="A1019" s="82"/>
      <c r="B1019" s="82"/>
      <c r="C1019"/>
      <c r="D1019"/>
      <c r="E1019" s="23"/>
      <c r="F1019"/>
      <c r="G1019"/>
      <c r="H1019" s="59"/>
      <c r="I1019" s="23"/>
      <c r="J1019" s="31"/>
      <c r="K1019" s="23"/>
      <c r="L1019" s="23"/>
      <c r="M1019" s="23"/>
      <c r="N1019" s="31"/>
      <c r="O1019" s="23"/>
      <c r="P1019" s="23"/>
      <c r="Q1019" s="54"/>
      <c r="R1019" s="31"/>
      <c r="S1019" s="23"/>
      <c r="T1019" s="23"/>
      <c r="U1019" s="31"/>
      <c r="V1019" s="23"/>
      <c r="W1019" s="23"/>
    </row>
    <row r="1020" spans="1:23" x14ac:dyDescent="0.25">
      <c r="A1020" s="82"/>
      <c r="B1020" s="82"/>
      <c r="C1020"/>
      <c r="D1020"/>
      <c r="E1020" s="23"/>
      <c r="F1020"/>
      <c r="G1020"/>
      <c r="H1020" s="59"/>
      <c r="I1020" s="23"/>
      <c r="J1020" s="31"/>
      <c r="K1020" s="23"/>
      <c r="L1020" s="23"/>
      <c r="M1020" s="23"/>
      <c r="N1020" s="31"/>
      <c r="O1020" s="23"/>
      <c r="P1020" s="23"/>
      <c r="Q1020" s="54"/>
      <c r="R1020" s="31"/>
      <c r="S1020" s="23"/>
      <c r="T1020" s="23"/>
      <c r="U1020" s="31"/>
      <c r="V1020" s="23"/>
      <c r="W1020" s="23"/>
    </row>
    <row r="1021" spans="1:23" x14ac:dyDescent="0.25">
      <c r="A1021" s="82"/>
      <c r="B1021" s="82"/>
      <c r="C1021"/>
      <c r="D1021"/>
      <c r="E1021" s="23"/>
      <c r="F1021"/>
      <c r="G1021"/>
      <c r="H1021" s="59"/>
      <c r="I1021" s="23"/>
      <c r="J1021" s="31"/>
      <c r="K1021" s="23"/>
      <c r="L1021" s="23"/>
      <c r="M1021" s="23"/>
      <c r="N1021" s="31"/>
      <c r="O1021" s="23"/>
      <c r="P1021" s="23"/>
      <c r="Q1021" s="54"/>
      <c r="R1021" s="31"/>
      <c r="S1021" s="23"/>
      <c r="T1021" s="23"/>
      <c r="U1021" s="31"/>
      <c r="V1021" s="23"/>
      <c r="W1021" s="23"/>
    </row>
    <row r="1022" spans="1:23" x14ac:dyDescent="0.25">
      <c r="A1022" s="82"/>
      <c r="B1022" s="82"/>
      <c r="C1022"/>
      <c r="D1022"/>
      <c r="E1022" s="23"/>
      <c r="F1022"/>
      <c r="G1022"/>
      <c r="H1022" s="59"/>
      <c r="I1022" s="23"/>
      <c r="J1022" s="31"/>
      <c r="K1022" s="23"/>
      <c r="L1022" s="23"/>
      <c r="M1022" s="23"/>
      <c r="N1022" s="31"/>
      <c r="O1022" s="23"/>
      <c r="P1022" s="23"/>
      <c r="Q1022" s="54"/>
      <c r="R1022" s="31"/>
      <c r="S1022" s="23"/>
      <c r="T1022" s="23"/>
      <c r="U1022" s="31"/>
      <c r="V1022" s="23"/>
      <c r="W1022" s="23"/>
    </row>
    <row r="1023" spans="1:23" x14ac:dyDescent="0.25">
      <c r="A1023" s="82"/>
      <c r="B1023" s="82"/>
      <c r="C1023"/>
      <c r="D1023"/>
      <c r="E1023" s="23"/>
      <c r="F1023"/>
      <c r="G1023"/>
      <c r="H1023" s="59"/>
      <c r="I1023" s="23"/>
      <c r="J1023" s="31"/>
      <c r="K1023" s="23"/>
      <c r="L1023" s="23"/>
      <c r="M1023" s="23"/>
      <c r="N1023" s="31"/>
      <c r="O1023" s="23"/>
      <c r="P1023" s="23"/>
      <c r="Q1023" s="54"/>
      <c r="R1023" s="31"/>
      <c r="S1023" s="23"/>
      <c r="T1023" s="23"/>
      <c r="U1023" s="31"/>
      <c r="V1023" s="23"/>
      <c r="W1023" s="23"/>
    </row>
    <row r="1024" spans="1:23" x14ac:dyDescent="0.25">
      <c r="A1024" s="82"/>
      <c r="B1024" s="82"/>
      <c r="C1024"/>
      <c r="D1024"/>
      <c r="E1024" s="23"/>
      <c r="F1024"/>
      <c r="G1024"/>
      <c r="H1024" s="59"/>
      <c r="I1024" s="23"/>
      <c r="J1024" s="31"/>
      <c r="K1024" s="23"/>
      <c r="L1024" s="23"/>
      <c r="M1024" s="23"/>
      <c r="N1024" s="31"/>
      <c r="O1024" s="23"/>
      <c r="P1024" s="23"/>
      <c r="Q1024" s="54"/>
      <c r="R1024" s="31"/>
      <c r="S1024" s="23"/>
      <c r="T1024" s="23"/>
      <c r="U1024" s="31"/>
      <c r="V1024" s="23"/>
      <c r="W1024" s="23"/>
    </row>
    <row r="1025" spans="1:23" x14ac:dyDescent="0.25">
      <c r="A1025" s="82"/>
      <c r="B1025" s="82"/>
      <c r="C1025"/>
      <c r="D1025"/>
      <c r="E1025" s="23"/>
      <c r="F1025"/>
      <c r="G1025"/>
      <c r="H1025" s="59"/>
      <c r="I1025" s="23"/>
      <c r="J1025" s="31"/>
      <c r="K1025" s="23"/>
      <c r="L1025" s="23"/>
      <c r="M1025" s="23"/>
      <c r="N1025" s="31"/>
      <c r="O1025" s="23"/>
      <c r="P1025" s="23"/>
      <c r="Q1025" s="54"/>
      <c r="R1025" s="31"/>
      <c r="S1025" s="23"/>
      <c r="T1025" s="23"/>
      <c r="U1025" s="31"/>
      <c r="V1025" s="23"/>
      <c r="W1025" s="23"/>
    </row>
    <row r="1026" spans="1:23" x14ac:dyDescent="0.25">
      <c r="A1026" s="82"/>
      <c r="B1026" s="82"/>
      <c r="C1026"/>
      <c r="D1026"/>
      <c r="E1026" s="23"/>
      <c r="F1026"/>
      <c r="G1026"/>
      <c r="H1026" s="59"/>
      <c r="I1026" s="23"/>
      <c r="J1026" s="31"/>
      <c r="K1026" s="23"/>
      <c r="L1026" s="23"/>
      <c r="M1026" s="23"/>
      <c r="N1026" s="31"/>
      <c r="O1026" s="23"/>
      <c r="P1026" s="23"/>
      <c r="Q1026" s="54"/>
      <c r="R1026" s="31"/>
      <c r="S1026" s="23"/>
      <c r="T1026" s="23"/>
      <c r="U1026" s="31"/>
      <c r="V1026" s="23"/>
      <c r="W1026" s="23"/>
    </row>
    <row r="1027" spans="1:23" x14ac:dyDescent="0.25">
      <c r="A1027" s="82"/>
      <c r="B1027" s="82"/>
      <c r="C1027"/>
      <c r="D1027"/>
      <c r="E1027" s="23"/>
      <c r="F1027"/>
      <c r="G1027"/>
      <c r="H1027" s="59"/>
      <c r="I1027" s="23"/>
      <c r="J1027" s="31"/>
      <c r="K1027" s="23"/>
      <c r="L1027" s="23"/>
      <c r="M1027" s="23"/>
      <c r="N1027" s="31"/>
      <c r="O1027" s="23"/>
      <c r="P1027" s="23"/>
      <c r="Q1027" s="54"/>
      <c r="R1027" s="31"/>
      <c r="S1027" s="23"/>
      <c r="T1027" s="23"/>
      <c r="U1027" s="31"/>
      <c r="V1027" s="23"/>
      <c r="W1027" s="23"/>
    </row>
    <row r="1028" spans="1:23" x14ac:dyDescent="0.25">
      <c r="A1028" s="82"/>
      <c r="B1028" s="82"/>
      <c r="C1028"/>
      <c r="D1028"/>
      <c r="E1028" s="23"/>
      <c r="F1028"/>
      <c r="G1028"/>
      <c r="H1028" s="59"/>
      <c r="I1028" s="23"/>
      <c r="J1028" s="31"/>
      <c r="K1028" s="23"/>
      <c r="L1028" s="23"/>
      <c r="M1028" s="23"/>
      <c r="N1028" s="31"/>
      <c r="O1028" s="23"/>
      <c r="P1028" s="23"/>
      <c r="Q1028" s="54"/>
      <c r="R1028" s="31"/>
      <c r="S1028" s="23"/>
      <c r="T1028" s="23"/>
      <c r="U1028" s="31"/>
      <c r="V1028" s="23"/>
      <c r="W1028" s="23"/>
    </row>
    <row r="1029" spans="1:23" x14ac:dyDescent="0.25">
      <c r="A1029" s="82"/>
      <c r="B1029" s="82"/>
      <c r="C1029"/>
      <c r="D1029"/>
      <c r="E1029" s="23"/>
      <c r="F1029"/>
      <c r="G1029"/>
      <c r="H1029" s="59"/>
      <c r="I1029" s="23"/>
      <c r="J1029" s="31"/>
      <c r="K1029" s="23"/>
      <c r="L1029" s="23"/>
      <c r="M1029" s="23"/>
      <c r="N1029" s="31"/>
      <c r="O1029" s="23"/>
      <c r="P1029" s="23"/>
      <c r="Q1029" s="54"/>
      <c r="R1029" s="31"/>
      <c r="S1029" s="23"/>
      <c r="T1029" s="23"/>
      <c r="U1029" s="31"/>
      <c r="V1029" s="23"/>
      <c r="W1029" s="23"/>
    </row>
    <row r="1030" spans="1:23" x14ac:dyDescent="0.25">
      <c r="A1030" s="82"/>
      <c r="B1030" s="82"/>
      <c r="C1030"/>
      <c r="D1030"/>
      <c r="E1030" s="23"/>
      <c r="F1030"/>
      <c r="G1030"/>
      <c r="H1030" s="59"/>
      <c r="I1030" s="23"/>
      <c r="J1030" s="31"/>
      <c r="K1030" s="23"/>
      <c r="L1030" s="23"/>
      <c r="M1030" s="23"/>
      <c r="N1030" s="31"/>
      <c r="O1030" s="23"/>
      <c r="P1030" s="23"/>
      <c r="Q1030" s="54"/>
      <c r="R1030" s="31"/>
      <c r="S1030" s="23"/>
      <c r="T1030" s="23"/>
      <c r="U1030" s="31"/>
      <c r="V1030" s="23"/>
      <c r="W1030" s="23"/>
    </row>
    <row r="1031" spans="1:23" x14ac:dyDescent="0.25">
      <c r="A1031" s="82"/>
      <c r="B1031" s="82"/>
      <c r="C1031"/>
      <c r="D1031"/>
      <c r="E1031" s="23"/>
      <c r="F1031"/>
      <c r="G1031"/>
      <c r="H1031" s="59"/>
      <c r="I1031" s="23"/>
      <c r="J1031" s="31"/>
      <c r="K1031" s="23"/>
      <c r="L1031" s="23"/>
      <c r="M1031" s="23"/>
      <c r="N1031" s="31"/>
      <c r="O1031" s="23"/>
      <c r="P1031" s="23"/>
      <c r="Q1031" s="54"/>
      <c r="R1031" s="31"/>
      <c r="S1031" s="23"/>
      <c r="T1031" s="23"/>
      <c r="U1031" s="31"/>
      <c r="V1031" s="23"/>
      <c r="W1031" s="23"/>
    </row>
    <row r="1032" spans="1:23" x14ac:dyDescent="0.25">
      <c r="A1032" s="82"/>
      <c r="B1032" s="82"/>
      <c r="C1032"/>
      <c r="D1032"/>
      <c r="E1032" s="23"/>
      <c r="F1032"/>
      <c r="G1032"/>
      <c r="H1032" s="59"/>
      <c r="I1032" s="23"/>
      <c r="J1032" s="31"/>
      <c r="K1032" s="23"/>
      <c r="L1032" s="23"/>
      <c r="M1032" s="23"/>
      <c r="N1032" s="31"/>
      <c r="O1032" s="23"/>
      <c r="P1032" s="23"/>
      <c r="Q1032" s="54"/>
      <c r="R1032" s="31"/>
      <c r="S1032" s="23"/>
      <c r="T1032" s="23"/>
      <c r="U1032" s="31"/>
      <c r="V1032" s="23"/>
      <c r="W1032" s="23"/>
    </row>
    <row r="1033" spans="1:23" x14ac:dyDescent="0.25">
      <c r="A1033" s="82"/>
      <c r="B1033" s="82"/>
      <c r="C1033"/>
      <c r="D1033"/>
      <c r="E1033" s="23"/>
      <c r="F1033"/>
      <c r="G1033"/>
      <c r="H1033" s="59"/>
      <c r="I1033" s="23"/>
      <c r="J1033" s="31"/>
      <c r="K1033" s="23"/>
      <c r="L1033" s="23"/>
      <c r="M1033" s="23"/>
      <c r="N1033" s="31"/>
      <c r="O1033" s="23"/>
      <c r="P1033" s="23"/>
      <c r="Q1033" s="54"/>
      <c r="R1033" s="31"/>
      <c r="S1033" s="23"/>
      <c r="T1033" s="23"/>
      <c r="U1033" s="31"/>
      <c r="V1033" s="23"/>
      <c r="W1033" s="23"/>
    </row>
    <row r="1034" spans="1:23" x14ac:dyDescent="0.25">
      <c r="A1034" s="82"/>
      <c r="B1034" s="82"/>
      <c r="C1034"/>
      <c r="D1034"/>
      <c r="E1034" s="23"/>
      <c r="F1034"/>
      <c r="G1034"/>
      <c r="H1034" s="59"/>
      <c r="I1034" s="23"/>
      <c r="J1034" s="31"/>
      <c r="K1034" s="23"/>
      <c r="L1034" s="23"/>
      <c r="M1034" s="23"/>
      <c r="N1034" s="31"/>
      <c r="O1034" s="23"/>
      <c r="P1034" s="23"/>
      <c r="Q1034" s="54"/>
      <c r="R1034" s="31"/>
      <c r="S1034" s="23"/>
      <c r="T1034" s="23"/>
      <c r="U1034" s="31"/>
      <c r="V1034" s="23"/>
      <c r="W1034" s="23"/>
    </row>
    <row r="1035" spans="1:23" x14ac:dyDescent="0.25">
      <c r="A1035" s="82"/>
      <c r="B1035" s="82"/>
      <c r="C1035"/>
      <c r="D1035"/>
      <c r="E1035" s="23"/>
      <c r="F1035"/>
      <c r="G1035"/>
      <c r="H1035" s="59"/>
      <c r="I1035" s="23"/>
      <c r="J1035" s="31"/>
      <c r="K1035" s="23"/>
      <c r="L1035" s="23"/>
      <c r="M1035" s="23"/>
      <c r="N1035" s="31"/>
      <c r="O1035" s="23"/>
      <c r="P1035" s="23"/>
      <c r="Q1035" s="54"/>
      <c r="R1035" s="31"/>
      <c r="S1035" s="23"/>
      <c r="T1035" s="23"/>
      <c r="U1035" s="31"/>
      <c r="V1035" s="23"/>
      <c r="W1035" s="23"/>
    </row>
    <row r="1036" spans="1:23" x14ac:dyDescent="0.25">
      <c r="A1036" s="82"/>
      <c r="B1036" s="82"/>
      <c r="C1036"/>
      <c r="D1036"/>
      <c r="E1036" s="23"/>
      <c r="F1036"/>
      <c r="G1036"/>
      <c r="H1036" s="59"/>
      <c r="I1036" s="23"/>
      <c r="J1036" s="31"/>
      <c r="K1036" s="23"/>
      <c r="L1036" s="23"/>
      <c r="M1036" s="23"/>
      <c r="N1036" s="31"/>
      <c r="O1036" s="23"/>
      <c r="P1036" s="23"/>
      <c r="Q1036" s="54"/>
      <c r="R1036" s="31"/>
      <c r="S1036" s="23"/>
      <c r="T1036" s="23"/>
      <c r="U1036" s="31"/>
      <c r="V1036" s="23"/>
      <c r="W1036" s="23"/>
    </row>
    <row r="1037" spans="1:23" x14ac:dyDescent="0.25">
      <c r="A1037" s="82"/>
      <c r="B1037" s="82"/>
      <c r="C1037"/>
      <c r="D1037"/>
      <c r="E1037" s="23"/>
      <c r="F1037"/>
      <c r="G1037"/>
      <c r="H1037" s="59"/>
      <c r="I1037" s="23"/>
      <c r="J1037" s="31"/>
      <c r="K1037" s="23"/>
      <c r="L1037" s="23"/>
      <c r="M1037" s="23"/>
      <c r="N1037" s="31"/>
      <c r="O1037" s="23"/>
      <c r="P1037" s="23"/>
      <c r="Q1037" s="54"/>
      <c r="R1037" s="31"/>
      <c r="S1037" s="23"/>
      <c r="T1037" s="23"/>
      <c r="U1037" s="31"/>
      <c r="V1037" s="23"/>
      <c r="W1037" s="23"/>
    </row>
    <row r="1038" spans="1:23" x14ac:dyDescent="0.25">
      <c r="A1038" s="82"/>
      <c r="B1038" s="82"/>
      <c r="C1038"/>
      <c r="D1038"/>
      <c r="E1038" s="23"/>
      <c r="F1038"/>
      <c r="G1038"/>
      <c r="H1038" s="59"/>
      <c r="I1038" s="23"/>
      <c r="J1038" s="31"/>
      <c r="K1038" s="23"/>
      <c r="L1038" s="23"/>
      <c r="M1038" s="23"/>
      <c r="N1038" s="31"/>
      <c r="O1038" s="23"/>
      <c r="P1038" s="23"/>
      <c r="Q1038" s="54"/>
      <c r="R1038" s="31"/>
      <c r="S1038" s="23"/>
      <c r="T1038" s="23"/>
      <c r="U1038" s="31"/>
      <c r="V1038" s="23"/>
      <c r="W1038" s="23"/>
    </row>
    <row r="1039" spans="1:23" x14ac:dyDescent="0.25">
      <c r="A1039" s="82"/>
      <c r="B1039" s="82"/>
      <c r="C1039"/>
      <c r="D1039"/>
      <c r="E1039" s="23"/>
      <c r="F1039"/>
      <c r="G1039"/>
      <c r="H1039" s="59"/>
      <c r="I1039" s="23"/>
      <c r="J1039" s="31"/>
      <c r="K1039" s="23"/>
      <c r="L1039" s="23"/>
      <c r="M1039" s="23"/>
      <c r="N1039" s="31"/>
      <c r="O1039" s="23"/>
      <c r="P1039" s="23"/>
      <c r="Q1039" s="54"/>
      <c r="R1039" s="31"/>
      <c r="S1039" s="23"/>
      <c r="T1039" s="23"/>
      <c r="U1039" s="31"/>
      <c r="V1039" s="23"/>
      <c r="W1039" s="23"/>
    </row>
    <row r="1040" spans="1:23" x14ac:dyDescent="0.25">
      <c r="A1040" s="82"/>
      <c r="B1040" s="82"/>
      <c r="C1040"/>
      <c r="D1040"/>
      <c r="E1040" s="23"/>
      <c r="F1040"/>
      <c r="G1040"/>
      <c r="H1040" s="59"/>
      <c r="I1040" s="23"/>
      <c r="J1040" s="31"/>
      <c r="K1040" s="23"/>
      <c r="L1040" s="23"/>
      <c r="M1040" s="23"/>
      <c r="N1040" s="31"/>
      <c r="O1040" s="23"/>
      <c r="P1040" s="23"/>
      <c r="Q1040" s="54"/>
      <c r="R1040" s="31"/>
      <c r="S1040" s="23"/>
      <c r="T1040" s="23"/>
      <c r="U1040" s="31"/>
      <c r="V1040" s="23"/>
      <c r="W1040" s="23"/>
    </row>
    <row r="1041" spans="1:23" x14ac:dyDescent="0.25">
      <c r="A1041" s="82"/>
      <c r="B1041" s="82"/>
      <c r="C1041"/>
      <c r="D1041"/>
      <c r="E1041" s="23"/>
      <c r="F1041"/>
      <c r="G1041"/>
      <c r="H1041" s="59"/>
      <c r="I1041" s="23"/>
      <c r="J1041" s="31"/>
      <c r="K1041" s="23"/>
      <c r="L1041" s="23"/>
      <c r="M1041" s="23"/>
      <c r="N1041" s="31"/>
      <c r="O1041" s="23"/>
      <c r="P1041" s="23"/>
      <c r="Q1041" s="54"/>
      <c r="R1041" s="31"/>
      <c r="S1041" s="23"/>
      <c r="T1041" s="23"/>
      <c r="U1041" s="31"/>
      <c r="V1041" s="23"/>
      <c r="W1041" s="23"/>
    </row>
    <row r="1042" spans="1:23" x14ac:dyDescent="0.25">
      <c r="A1042" s="82"/>
      <c r="B1042" s="82"/>
      <c r="C1042"/>
      <c r="D1042"/>
      <c r="E1042" s="23"/>
      <c r="F1042"/>
      <c r="G1042"/>
      <c r="H1042" s="59"/>
      <c r="I1042" s="23"/>
      <c r="J1042" s="31"/>
      <c r="K1042" s="23"/>
      <c r="L1042" s="23"/>
      <c r="M1042" s="23"/>
      <c r="N1042" s="31"/>
      <c r="O1042" s="23"/>
      <c r="P1042" s="23"/>
      <c r="Q1042" s="54"/>
      <c r="R1042" s="31"/>
      <c r="S1042" s="23"/>
      <c r="T1042" s="23"/>
      <c r="U1042" s="31"/>
      <c r="V1042" s="23"/>
      <c r="W1042" s="23"/>
    </row>
    <row r="1043" spans="1:23" x14ac:dyDescent="0.25">
      <c r="A1043" s="82"/>
      <c r="B1043" s="82"/>
      <c r="C1043"/>
      <c r="D1043"/>
      <c r="E1043" s="23"/>
      <c r="F1043"/>
      <c r="G1043"/>
      <c r="H1043" s="59"/>
      <c r="I1043" s="23"/>
      <c r="J1043" s="31"/>
      <c r="K1043" s="23"/>
      <c r="L1043" s="23"/>
      <c r="M1043" s="23"/>
      <c r="N1043" s="31"/>
      <c r="O1043" s="23"/>
      <c r="P1043" s="23"/>
      <c r="Q1043" s="54"/>
      <c r="R1043" s="31"/>
      <c r="S1043" s="23"/>
      <c r="T1043" s="23"/>
      <c r="U1043" s="31"/>
      <c r="V1043" s="23"/>
      <c r="W1043" s="23"/>
    </row>
    <row r="1044" spans="1:23" x14ac:dyDescent="0.25">
      <c r="A1044" s="82"/>
      <c r="B1044" s="82"/>
      <c r="C1044"/>
      <c r="D1044"/>
      <c r="E1044" s="23"/>
      <c r="F1044"/>
      <c r="G1044"/>
      <c r="H1044" s="59"/>
      <c r="I1044" s="23"/>
      <c r="J1044" s="31"/>
      <c r="K1044" s="23"/>
      <c r="L1044" s="23"/>
      <c r="M1044" s="23"/>
      <c r="N1044" s="31"/>
      <c r="O1044" s="23"/>
      <c r="P1044" s="23"/>
      <c r="Q1044" s="54"/>
      <c r="R1044" s="31"/>
      <c r="S1044" s="23"/>
      <c r="T1044" s="23"/>
      <c r="U1044" s="31"/>
      <c r="V1044" s="23"/>
      <c r="W1044" s="23"/>
    </row>
    <row r="1045" spans="1:23" x14ac:dyDescent="0.25">
      <c r="A1045" s="82"/>
      <c r="B1045" s="82"/>
      <c r="C1045"/>
      <c r="D1045"/>
      <c r="E1045" s="23"/>
      <c r="F1045"/>
      <c r="G1045"/>
      <c r="H1045" s="59"/>
      <c r="I1045" s="23"/>
      <c r="J1045" s="31"/>
      <c r="K1045" s="23"/>
      <c r="L1045" s="23"/>
      <c r="M1045" s="23"/>
      <c r="N1045" s="31"/>
      <c r="O1045" s="23"/>
      <c r="P1045" s="23"/>
      <c r="Q1045" s="54"/>
      <c r="R1045" s="31"/>
      <c r="S1045" s="23"/>
      <c r="T1045" s="23"/>
      <c r="U1045" s="31"/>
      <c r="V1045" s="23"/>
      <c r="W1045" s="23"/>
    </row>
    <row r="1046" spans="1:23" x14ac:dyDescent="0.25">
      <c r="A1046" s="82"/>
      <c r="B1046" s="82"/>
      <c r="C1046"/>
      <c r="D1046"/>
      <c r="E1046" s="23"/>
      <c r="F1046"/>
      <c r="G1046"/>
      <c r="H1046" s="59"/>
      <c r="I1046" s="23"/>
      <c r="J1046" s="31"/>
      <c r="K1046" s="23"/>
      <c r="L1046" s="23"/>
      <c r="M1046" s="23"/>
      <c r="N1046" s="31"/>
      <c r="O1046" s="23"/>
      <c r="P1046" s="23"/>
      <c r="Q1046" s="54"/>
      <c r="R1046" s="31"/>
      <c r="S1046" s="23"/>
      <c r="T1046" s="23"/>
      <c r="U1046" s="31"/>
      <c r="V1046" s="23"/>
      <c r="W1046" s="23"/>
    </row>
    <row r="1047" spans="1:23" x14ac:dyDescent="0.25">
      <c r="A1047" s="82"/>
      <c r="B1047" s="82"/>
      <c r="C1047"/>
      <c r="D1047"/>
      <c r="E1047" s="23"/>
      <c r="F1047"/>
      <c r="G1047"/>
      <c r="H1047" s="59"/>
      <c r="I1047" s="23"/>
      <c r="J1047" s="31"/>
      <c r="K1047" s="23"/>
      <c r="L1047" s="23"/>
      <c r="M1047" s="23"/>
      <c r="N1047" s="31"/>
      <c r="O1047" s="23"/>
      <c r="P1047" s="23"/>
      <c r="Q1047" s="54"/>
      <c r="R1047" s="31"/>
      <c r="S1047" s="23"/>
      <c r="T1047" s="23"/>
      <c r="U1047" s="31"/>
      <c r="V1047" s="23"/>
      <c r="W1047" s="23"/>
    </row>
    <row r="1048" spans="1:23" x14ac:dyDescent="0.25">
      <c r="A1048" s="82"/>
      <c r="B1048" s="82"/>
      <c r="C1048"/>
      <c r="D1048"/>
      <c r="E1048" s="23"/>
      <c r="F1048"/>
      <c r="G1048"/>
      <c r="H1048" s="59"/>
      <c r="I1048" s="23"/>
      <c r="J1048" s="31"/>
      <c r="K1048" s="23"/>
      <c r="L1048" s="23"/>
      <c r="M1048" s="23"/>
      <c r="N1048" s="31"/>
      <c r="O1048" s="23"/>
      <c r="P1048" s="23"/>
      <c r="Q1048" s="54"/>
      <c r="R1048" s="31"/>
      <c r="S1048" s="23"/>
      <c r="T1048" s="23"/>
      <c r="U1048" s="31"/>
      <c r="V1048" s="23"/>
      <c r="W1048" s="23"/>
    </row>
    <row r="1049" spans="1:23" x14ac:dyDescent="0.25">
      <c r="A1049" s="82"/>
      <c r="B1049" s="82"/>
      <c r="C1049"/>
      <c r="D1049"/>
      <c r="E1049" s="23"/>
      <c r="F1049"/>
      <c r="G1049"/>
      <c r="H1049" s="59"/>
      <c r="I1049" s="23"/>
      <c r="J1049" s="31"/>
      <c r="K1049" s="23"/>
      <c r="L1049" s="23"/>
      <c r="M1049" s="23"/>
      <c r="N1049" s="31"/>
      <c r="O1049" s="23"/>
      <c r="P1049" s="23"/>
      <c r="Q1049" s="54"/>
      <c r="R1049" s="31"/>
      <c r="S1049" s="23"/>
      <c r="T1049" s="23"/>
      <c r="U1049" s="31"/>
      <c r="V1049" s="23"/>
      <c r="W1049" s="23"/>
    </row>
    <row r="1050" spans="1:23" x14ac:dyDescent="0.25">
      <c r="A1050" s="82"/>
      <c r="B1050" s="82"/>
      <c r="C1050"/>
      <c r="D1050"/>
      <c r="E1050" s="23"/>
      <c r="F1050"/>
      <c r="G1050"/>
      <c r="H1050" s="59"/>
      <c r="I1050" s="23"/>
      <c r="J1050" s="31"/>
      <c r="K1050" s="23"/>
      <c r="L1050" s="23"/>
      <c r="M1050" s="23"/>
      <c r="N1050" s="31"/>
      <c r="O1050" s="23"/>
      <c r="P1050" s="23"/>
      <c r="Q1050" s="54"/>
      <c r="R1050" s="31"/>
      <c r="S1050" s="23"/>
      <c r="T1050" s="23"/>
      <c r="U1050" s="31"/>
      <c r="V1050" s="23"/>
      <c r="W1050" s="23"/>
    </row>
    <row r="1051" spans="1:23" x14ac:dyDescent="0.25">
      <c r="A1051" s="82"/>
      <c r="B1051" s="82"/>
      <c r="C1051"/>
      <c r="D1051"/>
      <c r="E1051" s="23"/>
      <c r="F1051"/>
      <c r="G1051"/>
      <c r="H1051" s="59"/>
      <c r="I1051" s="23"/>
      <c r="J1051" s="31"/>
      <c r="K1051" s="23"/>
      <c r="L1051" s="23"/>
      <c r="M1051" s="23"/>
      <c r="N1051" s="31"/>
      <c r="O1051" s="23"/>
      <c r="P1051" s="23"/>
      <c r="Q1051" s="54"/>
      <c r="R1051" s="31"/>
      <c r="S1051" s="23"/>
      <c r="T1051" s="23"/>
      <c r="U1051" s="31"/>
      <c r="V1051" s="23"/>
      <c r="W1051" s="23"/>
    </row>
    <row r="1052" spans="1:23" x14ac:dyDescent="0.25">
      <c r="A1052" s="82"/>
      <c r="B1052" s="82"/>
      <c r="C1052"/>
      <c r="D1052"/>
      <c r="E1052" s="23"/>
      <c r="F1052"/>
      <c r="G1052"/>
      <c r="H1052" s="59"/>
      <c r="I1052" s="23"/>
      <c r="J1052" s="31"/>
      <c r="K1052" s="23"/>
      <c r="L1052" s="23"/>
      <c r="M1052" s="23"/>
      <c r="N1052" s="31"/>
      <c r="O1052" s="23"/>
      <c r="P1052" s="23"/>
      <c r="Q1052" s="54"/>
      <c r="R1052" s="31"/>
      <c r="S1052" s="23"/>
      <c r="T1052" s="23"/>
      <c r="U1052" s="31"/>
      <c r="V1052" s="23"/>
      <c r="W1052" s="23"/>
    </row>
    <row r="1053" spans="1:23" x14ac:dyDescent="0.25">
      <c r="A1053" s="82"/>
      <c r="B1053" s="82"/>
      <c r="C1053"/>
      <c r="D1053"/>
      <c r="E1053" s="23"/>
      <c r="F1053"/>
      <c r="G1053"/>
      <c r="H1053" s="59"/>
      <c r="I1053" s="23"/>
      <c r="J1053" s="31"/>
      <c r="K1053" s="23"/>
      <c r="L1053" s="23"/>
      <c r="M1053" s="23"/>
      <c r="N1053" s="31"/>
      <c r="O1053" s="23"/>
      <c r="P1053" s="23"/>
      <c r="Q1053" s="54"/>
      <c r="R1053" s="31"/>
      <c r="S1053" s="23"/>
      <c r="T1053" s="23"/>
      <c r="U1053" s="31"/>
      <c r="V1053" s="23"/>
      <c r="W1053" s="23"/>
    </row>
    <row r="1054" spans="1:23" x14ac:dyDescent="0.25">
      <c r="A1054" s="82"/>
      <c r="B1054" s="82"/>
      <c r="C1054"/>
      <c r="D1054"/>
      <c r="E1054" s="23"/>
      <c r="F1054"/>
      <c r="G1054"/>
      <c r="H1054" s="59"/>
      <c r="I1054" s="23"/>
      <c r="J1054" s="31"/>
      <c r="K1054" s="23"/>
      <c r="L1054" s="23"/>
      <c r="M1054" s="23"/>
      <c r="N1054" s="31"/>
      <c r="O1054" s="23"/>
      <c r="P1054" s="23"/>
      <c r="Q1054" s="54"/>
      <c r="R1054" s="31"/>
      <c r="S1054" s="23"/>
      <c r="T1054" s="23"/>
      <c r="U1054" s="31"/>
      <c r="V1054" s="23"/>
      <c r="W1054" s="23"/>
    </row>
    <row r="1055" spans="1:23" x14ac:dyDescent="0.25">
      <c r="A1055" s="82"/>
      <c r="B1055" s="82"/>
      <c r="C1055"/>
      <c r="D1055"/>
      <c r="E1055" s="23"/>
      <c r="F1055"/>
      <c r="G1055"/>
      <c r="H1055" s="59"/>
      <c r="I1055" s="23"/>
      <c r="J1055" s="31"/>
      <c r="K1055" s="23"/>
      <c r="L1055" s="23"/>
      <c r="M1055" s="23"/>
      <c r="N1055" s="31"/>
      <c r="O1055" s="23"/>
      <c r="P1055" s="23"/>
      <c r="Q1055" s="54"/>
      <c r="R1055" s="31"/>
      <c r="S1055" s="23"/>
      <c r="T1055" s="23"/>
      <c r="U1055" s="31"/>
      <c r="V1055" s="23"/>
      <c r="W1055" s="23"/>
    </row>
    <row r="1056" spans="1:23" x14ac:dyDescent="0.25">
      <c r="A1056" s="82"/>
      <c r="B1056" s="82"/>
      <c r="C1056"/>
      <c r="D1056"/>
      <c r="E1056" s="23"/>
      <c r="F1056"/>
      <c r="G1056"/>
      <c r="H1056" s="59"/>
      <c r="I1056" s="23"/>
      <c r="J1056" s="31"/>
      <c r="K1056" s="23"/>
      <c r="L1056" s="23"/>
      <c r="M1056" s="23"/>
      <c r="N1056" s="31"/>
      <c r="O1056" s="23"/>
      <c r="P1056" s="23"/>
      <c r="Q1056" s="54"/>
      <c r="R1056" s="31"/>
      <c r="S1056" s="23"/>
      <c r="T1056" s="23"/>
      <c r="U1056" s="31"/>
      <c r="V1056" s="23"/>
      <c r="W1056" s="23"/>
    </row>
    <row r="1057" spans="1:23" x14ac:dyDescent="0.25">
      <c r="A1057" s="82"/>
      <c r="B1057" s="82"/>
      <c r="C1057"/>
      <c r="D1057"/>
      <c r="E1057" s="23"/>
      <c r="F1057"/>
      <c r="G1057"/>
      <c r="H1057" s="59"/>
      <c r="I1057" s="23"/>
      <c r="J1057" s="31"/>
      <c r="K1057" s="23"/>
      <c r="L1057" s="23"/>
      <c r="M1057" s="23"/>
      <c r="N1057" s="31"/>
      <c r="O1057" s="23"/>
      <c r="P1057" s="23"/>
      <c r="Q1057" s="54"/>
      <c r="R1057" s="31"/>
      <c r="S1057" s="23"/>
      <c r="T1057" s="23"/>
      <c r="U1057" s="31"/>
      <c r="V1057" s="23"/>
      <c r="W1057" s="23"/>
    </row>
    <row r="1058" spans="1:23" x14ac:dyDescent="0.25">
      <c r="A1058" s="82"/>
      <c r="B1058" s="82"/>
      <c r="C1058"/>
      <c r="D1058"/>
      <c r="E1058" s="23"/>
      <c r="F1058"/>
      <c r="G1058"/>
      <c r="H1058" s="59"/>
      <c r="I1058" s="23"/>
      <c r="J1058" s="31"/>
      <c r="K1058" s="23"/>
      <c r="L1058" s="23"/>
      <c r="M1058" s="23"/>
      <c r="N1058" s="31"/>
      <c r="O1058" s="23"/>
      <c r="P1058" s="23"/>
      <c r="Q1058" s="54"/>
      <c r="R1058" s="31"/>
      <c r="S1058" s="23"/>
      <c r="T1058" s="23"/>
      <c r="U1058" s="31"/>
      <c r="V1058" s="23"/>
      <c r="W1058" s="23"/>
    </row>
    <row r="1059" spans="1:23" x14ac:dyDescent="0.25">
      <c r="A1059" s="82"/>
      <c r="B1059" s="82"/>
      <c r="C1059"/>
      <c r="D1059"/>
      <c r="E1059" s="23"/>
      <c r="F1059"/>
      <c r="G1059"/>
      <c r="H1059" s="59"/>
      <c r="I1059" s="23"/>
      <c r="J1059" s="31"/>
      <c r="K1059" s="23"/>
      <c r="L1059" s="23"/>
      <c r="M1059" s="23"/>
      <c r="N1059" s="31"/>
      <c r="O1059" s="23"/>
      <c r="P1059" s="23"/>
      <c r="Q1059" s="54"/>
      <c r="R1059" s="31"/>
      <c r="S1059" s="23"/>
      <c r="T1059" s="23"/>
      <c r="U1059" s="31"/>
      <c r="V1059" s="23"/>
      <c r="W1059" s="23"/>
    </row>
    <row r="1060" spans="1:23" x14ac:dyDescent="0.25">
      <c r="A1060" s="82"/>
      <c r="B1060" s="82"/>
      <c r="C1060"/>
      <c r="D1060"/>
      <c r="E1060" s="23"/>
      <c r="F1060"/>
      <c r="G1060"/>
      <c r="H1060" s="59"/>
      <c r="I1060" s="23"/>
      <c r="J1060" s="31"/>
      <c r="K1060" s="23"/>
      <c r="L1060" s="23"/>
      <c r="M1060" s="23"/>
      <c r="N1060" s="31"/>
      <c r="O1060" s="23"/>
      <c r="P1060" s="23"/>
      <c r="Q1060" s="54"/>
      <c r="R1060" s="31"/>
      <c r="S1060" s="23"/>
      <c r="T1060" s="23"/>
      <c r="U1060" s="31"/>
      <c r="V1060" s="23"/>
      <c r="W1060" s="23"/>
    </row>
    <row r="1061" spans="1:23" x14ac:dyDescent="0.25">
      <c r="A1061" s="82"/>
      <c r="B1061" s="82"/>
      <c r="C1061"/>
      <c r="D1061"/>
      <c r="E1061" s="23"/>
      <c r="F1061"/>
      <c r="G1061"/>
      <c r="H1061" s="59"/>
      <c r="I1061" s="23"/>
      <c r="J1061" s="31"/>
      <c r="K1061" s="23"/>
      <c r="L1061" s="23"/>
      <c r="M1061" s="23"/>
      <c r="N1061" s="31"/>
      <c r="O1061" s="23"/>
      <c r="P1061" s="23"/>
      <c r="Q1061" s="54"/>
      <c r="R1061" s="31"/>
      <c r="S1061" s="23"/>
      <c r="T1061" s="23"/>
      <c r="U1061" s="31"/>
      <c r="V1061" s="23"/>
      <c r="W1061" s="23"/>
    </row>
    <row r="1062" spans="1:23" x14ac:dyDescent="0.25">
      <c r="A1062" s="82"/>
      <c r="B1062" s="82"/>
      <c r="C1062"/>
      <c r="D1062"/>
      <c r="E1062" s="23"/>
      <c r="F1062"/>
      <c r="G1062"/>
      <c r="H1062" s="59"/>
      <c r="I1062" s="23"/>
      <c r="J1062" s="31"/>
      <c r="K1062" s="23"/>
      <c r="L1062" s="23"/>
      <c r="M1062" s="23"/>
      <c r="N1062" s="31"/>
      <c r="O1062" s="23"/>
      <c r="P1062" s="23"/>
      <c r="Q1062" s="54"/>
      <c r="R1062" s="31"/>
      <c r="S1062" s="23"/>
      <c r="T1062" s="23"/>
      <c r="U1062" s="31"/>
      <c r="V1062" s="23"/>
      <c r="W1062" s="23"/>
    </row>
    <row r="1063" spans="1:23" x14ac:dyDescent="0.25">
      <c r="A1063" s="82"/>
      <c r="B1063" s="82"/>
      <c r="C1063"/>
      <c r="D1063"/>
      <c r="E1063" s="23"/>
      <c r="F1063"/>
      <c r="G1063"/>
      <c r="H1063" s="59"/>
      <c r="I1063" s="23"/>
      <c r="J1063" s="31"/>
      <c r="K1063" s="23"/>
      <c r="L1063" s="23"/>
      <c r="M1063" s="23"/>
      <c r="N1063" s="31"/>
      <c r="O1063" s="23"/>
      <c r="P1063" s="23"/>
      <c r="Q1063" s="54"/>
      <c r="R1063" s="31"/>
      <c r="S1063" s="23"/>
      <c r="T1063" s="23"/>
      <c r="U1063" s="31"/>
      <c r="V1063" s="23"/>
      <c r="W1063" s="23"/>
    </row>
    <row r="1064" spans="1:23" x14ac:dyDescent="0.25">
      <c r="A1064" s="82"/>
      <c r="B1064" s="82"/>
      <c r="C1064"/>
      <c r="D1064"/>
      <c r="E1064" s="23"/>
      <c r="F1064"/>
      <c r="G1064"/>
      <c r="H1064" s="59"/>
      <c r="I1064" s="23"/>
      <c r="J1064" s="31"/>
      <c r="K1064" s="23"/>
      <c r="L1064" s="23"/>
      <c r="M1064" s="23"/>
      <c r="N1064" s="31"/>
      <c r="O1064" s="23"/>
      <c r="P1064" s="23"/>
      <c r="Q1064" s="54"/>
      <c r="R1064" s="31"/>
      <c r="S1064" s="23"/>
      <c r="T1064" s="23"/>
      <c r="U1064" s="31"/>
      <c r="V1064" s="23"/>
      <c r="W1064" s="23"/>
    </row>
    <row r="1065" spans="1:23" x14ac:dyDescent="0.25">
      <c r="A1065" s="82"/>
      <c r="B1065" s="82"/>
      <c r="C1065"/>
      <c r="D1065"/>
      <c r="E1065" s="23"/>
      <c r="F1065"/>
      <c r="G1065"/>
      <c r="H1065" s="59"/>
      <c r="I1065" s="23"/>
      <c r="J1065" s="31"/>
      <c r="K1065" s="23"/>
      <c r="L1065" s="23"/>
      <c r="M1065" s="23"/>
      <c r="N1065" s="31"/>
      <c r="O1065" s="23"/>
      <c r="P1065" s="23"/>
      <c r="Q1065" s="54"/>
      <c r="R1065" s="31"/>
      <c r="S1065" s="23"/>
      <c r="T1065" s="23"/>
      <c r="U1065" s="31"/>
      <c r="V1065" s="23"/>
      <c r="W1065" s="23"/>
    </row>
    <row r="1066" spans="1:23" x14ac:dyDescent="0.25">
      <c r="A1066" s="82"/>
      <c r="B1066" s="82"/>
      <c r="C1066"/>
      <c r="D1066"/>
      <c r="E1066" s="23"/>
      <c r="F1066"/>
      <c r="G1066"/>
      <c r="H1066" s="59"/>
      <c r="I1066" s="23"/>
      <c r="J1066" s="31"/>
      <c r="K1066" s="23"/>
      <c r="L1066" s="23"/>
      <c r="M1066" s="23"/>
      <c r="N1066" s="31"/>
      <c r="O1066" s="23"/>
      <c r="P1066" s="23"/>
      <c r="Q1066" s="54"/>
      <c r="R1066" s="31"/>
      <c r="S1066" s="23"/>
      <c r="T1066" s="23"/>
      <c r="U1066" s="31"/>
      <c r="V1066" s="23"/>
      <c r="W1066" s="23"/>
    </row>
    <row r="1067" spans="1:23" x14ac:dyDescent="0.25">
      <c r="A1067" s="82"/>
      <c r="B1067" s="82"/>
      <c r="C1067"/>
      <c r="D1067"/>
      <c r="E1067" s="23"/>
      <c r="F1067"/>
      <c r="G1067"/>
      <c r="H1067" s="59"/>
      <c r="I1067" s="23"/>
      <c r="J1067" s="31"/>
      <c r="K1067" s="23"/>
      <c r="L1067" s="23"/>
      <c r="M1067" s="23"/>
      <c r="N1067" s="31"/>
      <c r="O1067" s="23"/>
      <c r="P1067" s="23"/>
      <c r="Q1067" s="54"/>
      <c r="R1067" s="31"/>
      <c r="S1067" s="23"/>
      <c r="T1067" s="23"/>
      <c r="U1067" s="31"/>
      <c r="V1067" s="23"/>
      <c r="W1067" s="23"/>
    </row>
    <row r="1068" spans="1:23" x14ac:dyDescent="0.25">
      <c r="A1068" s="82"/>
      <c r="B1068" s="82"/>
      <c r="C1068"/>
      <c r="D1068"/>
      <c r="E1068" s="23"/>
      <c r="F1068"/>
      <c r="G1068"/>
      <c r="H1068" s="59"/>
      <c r="I1068" s="23"/>
      <c r="J1068" s="31"/>
      <c r="K1068" s="23"/>
      <c r="L1068" s="23"/>
      <c r="M1068" s="23"/>
      <c r="N1068" s="31"/>
      <c r="O1068" s="23"/>
      <c r="P1068" s="23"/>
      <c r="Q1068" s="54"/>
      <c r="R1068" s="31"/>
      <c r="S1068" s="23"/>
      <c r="T1068" s="23"/>
      <c r="U1068" s="31"/>
      <c r="V1068" s="23"/>
      <c r="W1068" s="23"/>
    </row>
    <row r="1069" spans="1:23" x14ac:dyDescent="0.25">
      <c r="A1069" s="82"/>
      <c r="B1069" s="82"/>
      <c r="C1069"/>
      <c r="D1069"/>
      <c r="E1069" s="23"/>
      <c r="F1069"/>
      <c r="G1069"/>
      <c r="H1069" s="59"/>
      <c r="I1069" s="23"/>
      <c r="J1069" s="31"/>
      <c r="K1069" s="23"/>
      <c r="L1069" s="23"/>
      <c r="M1069" s="23"/>
      <c r="N1069" s="31"/>
      <c r="O1069" s="23"/>
      <c r="P1069" s="23"/>
      <c r="Q1069" s="54"/>
      <c r="R1069" s="31"/>
      <c r="S1069" s="23"/>
      <c r="T1069" s="23"/>
      <c r="U1069" s="31"/>
      <c r="V1069" s="23"/>
      <c r="W1069" s="23"/>
    </row>
    <row r="1070" spans="1:23" x14ac:dyDescent="0.25">
      <c r="A1070" s="82"/>
      <c r="B1070" s="82"/>
      <c r="C1070"/>
      <c r="D1070"/>
      <c r="E1070" s="23"/>
      <c r="F1070"/>
      <c r="G1070"/>
      <c r="H1070" s="59"/>
      <c r="I1070" s="23"/>
      <c r="J1070" s="31"/>
      <c r="K1070" s="23"/>
      <c r="L1070" s="23"/>
      <c r="M1070" s="23"/>
      <c r="N1070" s="31"/>
      <c r="O1070" s="23"/>
      <c r="P1070" s="23"/>
      <c r="Q1070" s="54"/>
      <c r="R1070" s="31"/>
      <c r="S1070" s="23"/>
      <c r="T1070" s="23"/>
      <c r="U1070" s="31"/>
      <c r="V1070" s="23"/>
      <c r="W1070" s="23"/>
    </row>
    <row r="1071" spans="1:23" x14ac:dyDescent="0.25">
      <c r="A1071" s="82"/>
      <c r="B1071" s="82"/>
      <c r="C1071"/>
      <c r="D1071"/>
      <c r="E1071" s="23"/>
      <c r="F1071"/>
      <c r="G1071"/>
      <c r="H1071" s="59"/>
      <c r="I1071" s="23"/>
      <c r="J1071" s="31"/>
      <c r="K1071" s="23"/>
      <c r="L1071" s="23"/>
      <c r="M1071" s="23"/>
      <c r="N1071" s="31"/>
      <c r="O1071" s="23"/>
      <c r="P1071" s="23"/>
      <c r="Q1071" s="54"/>
      <c r="R1071" s="31"/>
      <c r="S1071" s="23"/>
      <c r="T1071" s="23"/>
      <c r="U1071" s="31"/>
      <c r="V1071" s="23"/>
      <c r="W1071" s="23"/>
    </row>
    <row r="1072" spans="1:23" x14ac:dyDescent="0.25">
      <c r="A1072" s="82"/>
      <c r="B1072" s="82"/>
      <c r="C1072"/>
      <c r="D1072"/>
      <c r="E1072" s="23"/>
      <c r="F1072"/>
      <c r="G1072"/>
      <c r="H1072" s="59"/>
      <c r="I1072" s="23"/>
      <c r="J1072" s="31"/>
      <c r="K1072" s="23"/>
      <c r="L1072" s="23"/>
      <c r="M1072" s="23"/>
      <c r="N1072" s="31"/>
      <c r="O1072" s="23"/>
      <c r="P1072" s="23"/>
      <c r="Q1072" s="54"/>
      <c r="R1072" s="31"/>
      <c r="S1072" s="23"/>
      <c r="T1072" s="23"/>
      <c r="U1072" s="31"/>
      <c r="V1072" s="23"/>
      <c r="W1072" s="23"/>
    </row>
    <row r="1073" spans="1:23" x14ac:dyDescent="0.25">
      <c r="A1073" s="82"/>
      <c r="B1073" s="82"/>
      <c r="C1073"/>
      <c r="D1073"/>
      <c r="E1073" s="23"/>
      <c r="F1073"/>
      <c r="G1073"/>
      <c r="H1073" s="59"/>
      <c r="I1073" s="23"/>
      <c r="J1073" s="31"/>
      <c r="K1073" s="23"/>
      <c r="L1073" s="23"/>
      <c r="M1073" s="23"/>
      <c r="N1073" s="31"/>
      <c r="O1073" s="23"/>
      <c r="P1073" s="23"/>
      <c r="Q1073" s="54"/>
      <c r="R1073" s="31"/>
      <c r="S1073" s="23"/>
      <c r="T1073" s="23"/>
      <c r="U1073" s="31"/>
      <c r="V1073" s="23"/>
      <c r="W1073" s="23"/>
    </row>
    <row r="1074" spans="1:23" x14ac:dyDescent="0.25">
      <c r="A1074" s="82"/>
      <c r="B1074" s="82"/>
      <c r="C1074"/>
      <c r="D1074"/>
      <c r="E1074" s="23"/>
      <c r="F1074"/>
      <c r="G1074"/>
      <c r="H1074" s="59"/>
      <c r="I1074" s="23"/>
      <c r="J1074" s="31"/>
      <c r="K1074" s="23"/>
      <c r="L1074" s="23"/>
      <c r="M1074" s="23"/>
      <c r="N1074" s="31"/>
      <c r="O1074" s="23"/>
      <c r="P1074" s="23"/>
      <c r="Q1074" s="54"/>
      <c r="R1074" s="31"/>
      <c r="S1074" s="23"/>
      <c r="T1074" s="23"/>
      <c r="U1074" s="31"/>
      <c r="V1074" s="23"/>
      <c r="W1074" s="23"/>
    </row>
    <row r="1075" spans="1:23" x14ac:dyDescent="0.25">
      <c r="A1075" s="82"/>
      <c r="B1075" s="82"/>
      <c r="C1075"/>
      <c r="D1075"/>
      <c r="E1075" s="23"/>
      <c r="F1075"/>
      <c r="G1075"/>
      <c r="H1075" s="59"/>
      <c r="I1075" s="23"/>
      <c r="J1075" s="31"/>
      <c r="K1075" s="23"/>
      <c r="L1075" s="23"/>
      <c r="M1075" s="23"/>
      <c r="N1075" s="31"/>
      <c r="O1075" s="23"/>
      <c r="P1075" s="23"/>
      <c r="Q1075" s="54"/>
      <c r="R1075" s="31"/>
      <c r="S1075" s="23"/>
      <c r="T1075" s="23"/>
      <c r="U1075" s="31"/>
      <c r="V1075" s="23"/>
      <c r="W1075" s="23"/>
    </row>
    <row r="1076" spans="1:23" x14ac:dyDescent="0.25">
      <c r="A1076" s="82"/>
      <c r="B1076" s="82"/>
      <c r="C1076"/>
      <c r="D1076"/>
      <c r="E1076" s="23"/>
      <c r="F1076"/>
      <c r="G1076"/>
      <c r="H1076" s="59"/>
      <c r="I1076" s="23"/>
      <c r="J1076" s="31"/>
      <c r="K1076" s="23"/>
      <c r="L1076" s="23"/>
      <c r="M1076" s="23"/>
      <c r="N1076" s="31"/>
      <c r="O1076" s="23"/>
      <c r="P1076" s="23"/>
      <c r="Q1076" s="54"/>
      <c r="R1076" s="31"/>
      <c r="S1076" s="23"/>
      <c r="T1076" s="23"/>
      <c r="U1076" s="31"/>
      <c r="V1076" s="23"/>
      <c r="W1076" s="23"/>
    </row>
    <row r="1077" spans="1:23" x14ac:dyDescent="0.25">
      <c r="A1077" s="82"/>
      <c r="B1077" s="82"/>
      <c r="C1077"/>
      <c r="D1077"/>
      <c r="E1077" s="23"/>
      <c r="F1077"/>
      <c r="G1077"/>
      <c r="H1077" s="59"/>
      <c r="I1077" s="23"/>
      <c r="J1077" s="31"/>
      <c r="K1077" s="23"/>
      <c r="L1077" s="23"/>
      <c r="M1077" s="23"/>
      <c r="N1077" s="31"/>
      <c r="O1077" s="23"/>
      <c r="P1077" s="23"/>
      <c r="Q1077" s="54"/>
      <c r="R1077" s="31"/>
      <c r="S1077" s="23"/>
      <c r="T1077" s="23"/>
      <c r="U1077" s="31"/>
      <c r="V1077" s="23"/>
      <c r="W1077" s="23"/>
    </row>
    <row r="1078" spans="1:23" x14ac:dyDescent="0.25">
      <c r="A1078" s="82"/>
      <c r="B1078" s="82"/>
      <c r="C1078"/>
      <c r="D1078"/>
      <c r="E1078" s="23"/>
      <c r="F1078"/>
      <c r="G1078"/>
      <c r="H1078" s="59"/>
      <c r="I1078" s="23"/>
      <c r="J1078" s="31"/>
      <c r="K1078" s="23"/>
      <c r="L1078" s="23"/>
      <c r="M1078" s="23"/>
      <c r="N1078" s="31"/>
      <c r="O1078" s="23"/>
      <c r="P1078" s="23"/>
      <c r="Q1078" s="54"/>
      <c r="R1078" s="31"/>
      <c r="S1078" s="23"/>
      <c r="T1078" s="23"/>
      <c r="U1078" s="31"/>
      <c r="V1078" s="23"/>
      <c r="W1078" s="23"/>
    </row>
    <row r="1079" spans="1:23" x14ac:dyDescent="0.25">
      <c r="A1079" s="82"/>
      <c r="B1079" s="82"/>
      <c r="C1079"/>
      <c r="D1079"/>
      <c r="E1079" s="23"/>
      <c r="F1079"/>
      <c r="G1079"/>
      <c r="H1079" s="59"/>
      <c r="I1079" s="23"/>
      <c r="J1079" s="31"/>
      <c r="K1079" s="23"/>
      <c r="L1079" s="23"/>
      <c r="M1079" s="23"/>
      <c r="N1079" s="31"/>
      <c r="O1079" s="23"/>
      <c r="P1079" s="23"/>
      <c r="Q1079" s="54"/>
      <c r="R1079" s="31"/>
      <c r="S1079" s="23"/>
      <c r="T1079" s="23"/>
      <c r="U1079" s="31"/>
      <c r="V1079" s="23"/>
      <c r="W1079" s="23"/>
    </row>
    <row r="1080" spans="1:23" x14ac:dyDescent="0.25">
      <c r="A1080" s="82"/>
      <c r="B1080" s="82"/>
      <c r="C1080"/>
      <c r="D1080"/>
      <c r="E1080" s="23"/>
      <c r="F1080"/>
      <c r="G1080"/>
      <c r="H1080" s="59"/>
      <c r="I1080" s="23"/>
      <c r="J1080" s="31"/>
      <c r="K1080" s="23"/>
      <c r="L1080" s="23"/>
      <c r="M1080" s="23"/>
      <c r="N1080" s="31"/>
      <c r="O1080" s="23"/>
      <c r="P1080" s="23"/>
      <c r="Q1080" s="54"/>
      <c r="R1080" s="31"/>
      <c r="S1080" s="23"/>
      <c r="T1080" s="23"/>
      <c r="U1080" s="31"/>
      <c r="V1080" s="23"/>
      <c r="W1080" s="23"/>
    </row>
    <row r="1081" spans="1:23" x14ac:dyDescent="0.25">
      <c r="A1081" s="82"/>
      <c r="B1081" s="82"/>
      <c r="C1081"/>
      <c r="D1081"/>
      <c r="E1081" s="23"/>
      <c r="F1081"/>
      <c r="G1081"/>
      <c r="H1081" s="59"/>
      <c r="I1081" s="23"/>
      <c r="J1081" s="31"/>
      <c r="K1081" s="23"/>
      <c r="L1081" s="23"/>
      <c r="M1081" s="23"/>
      <c r="N1081" s="31"/>
      <c r="O1081" s="23"/>
      <c r="P1081" s="23"/>
      <c r="Q1081" s="54"/>
      <c r="R1081" s="31"/>
      <c r="S1081" s="23"/>
      <c r="T1081" s="23"/>
      <c r="U1081" s="31"/>
      <c r="V1081" s="23"/>
      <c r="W1081" s="23"/>
    </row>
    <row r="1082" spans="1:23" x14ac:dyDescent="0.25">
      <c r="A1082" s="82"/>
      <c r="B1082" s="82"/>
      <c r="C1082"/>
      <c r="D1082"/>
      <c r="E1082" s="23"/>
      <c r="F1082"/>
      <c r="G1082"/>
      <c r="H1082" s="59"/>
      <c r="I1082" s="23"/>
      <c r="J1082" s="31"/>
      <c r="K1082" s="23"/>
      <c r="L1082" s="23"/>
      <c r="M1082" s="23"/>
      <c r="N1082" s="31"/>
      <c r="O1082" s="23"/>
      <c r="P1082" s="23"/>
      <c r="Q1082" s="54"/>
      <c r="R1082" s="31"/>
      <c r="S1082" s="23"/>
      <c r="T1082" s="23"/>
      <c r="U1082" s="31"/>
      <c r="V1082" s="23"/>
      <c r="W1082" s="23"/>
    </row>
    <row r="1083" spans="1:23" x14ac:dyDescent="0.25">
      <c r="A1083" s="82"/>
      <c r="B1083" s="82"/>
      <c r="C1083"/>
      <c r="D1083"/>
      <c r="E1083" s="23"/>
      <c r="F1083"/>
      <c r="G1083"/>
      <c r="H1083" s="59"/>
      <c r="I1083" s="23"/>
      <c r="J1083" s="31"/>
      <c r="K1083" s="23"/>
      <c r="L1083" s="23"/>
      <c r="M1083" s="23"/>
      <c r="N1083" s="31"/>
      <c r="O1083" s="23"/>
      <c r="P1083" s="23"/>
      <c r="Q1083" s="54"/>
      <c r="R1083" s="31"/>
      <c r="S1083" s="23"/>
      <c r="T1083" s="23"/>
      <c r="U1083" s="31"/>
      <c r="V1083" s="23"/>
      <c r="W1083" s="23"/>
    </row>
    <row r="1084" spans="1:23" x14ac:dyDescent="0.25">
      <c r="A1084" s="82"/>
      <c r="B1084" s="82"/>
      <c r="C1084"/>
      <c r="D1084"/>
      <c r="E1084" s="23"/>
      <c r="F1084"/>
      <c r="G1084"/>
      <c r="H1084" s="59"/>
      <c r="I1084" s="23"/>
      <c r="J1084" s="31"/>
      <c r="K1084" s="23"/>
      <c r="L1084" s="23"/>
      <c r="M1084" s="23"/>
      <c r="N1084" s="31"/>
      <c r="O1084" s="23"/>
      <c r="P1084" s="23"/>
      <c r="Q1084" s="54"/>
      <c r="R1084" s="31"/>
      <c r="S1084" s="23"/>
      <c r="T1084" s="23"/>
      <c r="U1084" s="31"/>
      <c r="V1084" s="23"/>
      <c r="W1084" s="23"/>
    </row>
    <row r="1085" spans="1:23" x14ac:dyDescent="0.25">
      <c r="A1085" s="82"/>
      <c r="B1085" s="82"/>
      <c r="C1085"/>
      <c r="D1085"/>
      <c r="E1085" s="23"/>
      <c r="F1085"/>
      <c r="G1085"/>
      <c r="H1085" s="59"/>
      <c r="I1085" s="23"/>
      <c r="J1085" s="31"/>
      <c r="K1085" s="23"/>
      <c r="L1085" s="23"/>
      <c r="M1085" s="23"/>
      <c r="N1085" s="31"/>
      <c r="O1085" s="23"/>
      <c r="P1085" s="23"/>
      <c r="Q1085" s="54"/>
      <c r="R1085" s="31"/>
      <c r="S1085" s="23"/>
      <c r="T1085" s="23"/>
      <c r="U1085" s="31"/>
      <c r="V1085" s="23"/>
      <c r="W1085" s="23"/>
    </row>
    <row r="1086" spans="1:23" x14ac:dyDescent="0.25">
      <c r="A1086" s="82"/>
      <c r="B1086" s="82"/>
      <c r="C1086"/>
      <c r="D1086"/>
      <c r="E1086" s="23"/>
      <c r="F1086"/>
      <c r="G1086"/>
      <c r="H1086" s="59"/>
      <c r="I1086" s="23"/>
      <c r="J1086" s="31"/>
      <c r="K1086" s="23"/>
      <c r="L1086" s="23"/>
      <c r="M1086" s="23"/>
      <c r="N1086" s="31"/>
      <c r="O1086" s="23"/>
      <c r="P1086" s="23"/>
      <c r="Q1086" s="54"/>
      <c r="R1086" s="31"/>
      <c r="S1086" s="23"/>
      <c r="T1086" s="23"/>
      <c r="U1086" s="31"/>
      <c r="V1086" s="23"/>
      <c r="W1086" s="23"/>
    </row>
    <row r="1087" spans="1:23" x14ac:dyDescent="0.25">
      <c r="A1087" s="82"/>
      <c r="B1087" s="82"/>
      <c r="C1087"/>
      <c r="D1087"/>
      <c r="E1087" s="23"/>
      <c r="F1087"/>
      <c r="G1087"/>
      <c r="H1087" s="59"/>
      <c r="I1087" s="23"/>
      <c r="J1087" s="31"/>
      <c r="K1087" s="23"/>
      <c r="L1087" s="23"/>
      <c r="M1087" s="23"/>
      <c r="N1087" s="31"/>
      <c r="O1087" s="23"/>
      <c r="P1087" s="23"/>
      <c r="Q1087" s="54"/>
      <c r="R1087" s="31"/>
      <c r="S1087" s="23"/>
      <c r="T1087" s="23"/>
      <c r="U1087" s="31"/>
      <c r="V1087" s="23"/>
      <c r="W1087" s="23"/>
    </row>
    <row r="1088" spans="1:23" x14ac:dyDescent="0.25">
      <c r="A1088" s="82"/>
      <c r="B1088" s="82"/>
      <c r="C1088"/>
      <c r="D1088"/>
      <c r="E1088" s="23"/>
      <c r="F1088"/>
      <c r="G1088"/>
      <c r="H1088" s="59"/>
      <c r="I1088" s="23"/>
      <c r="J1088" s="31"/>
      <c r="K1088" s="23"/>
      <c r="L1088" s="23"/>
      <c r="M1088" s="23"/>
      <c r="N1088" s="31"/>
      <c r="O1088" s="23"/>
      <c r="P1088" s="23"/>
      <c r="Q1088" s="54"/>
      <c r="R1088" s="31"/>
      <c r="S1088" s="23"/>
      <c r="T1088" s="23"/>
      <c r="U1088" s="31"/>
      <c r="V1088" s="23"/>
      <c r="W1088" s="23"/>
    </row>
    <row r="1089" spans="1:23" x14ac:dyDescent="0.25">
      <c r="A1089" s="82"/>
      <c r="B1089" s="82"/>
      <c r="C1089"/>
      <c r="D1089"/>
      <c r="E1089" s="23"/>
      <c r="F1089"/>
      <c r="G1089"/>
      <c r="H1089" s="59"/>
      <c r="I1089" s="23"/>
      <c r="J1089" s="31"/>
      <c r="K1089" s="23"/>
      <c r="L1089" s="23"/>
      <c r="M1089" s="23"/>
      <c r="N1089" s="31"/>
      <c r="O1089" s="23"/>
      <c r="P1089" s="23"/>
      <c r="Q1089" s="54"/>
      <c r="R1089" s="31"/>
      <c r="S1089" s="23"/>
      <c r="T1089" s="23"/>
      <c r="U1089" s="31"/>
      <c r="V1089" s="23"/>
      <c r="W1089" s="23"/>
    </row>
    <row r="1090" spans="1:23" x14ac:dyDescent="0.25">
      <c r="A1090" s="82"/>
      <c r="B1090" s="82"/>
      <c r="C1090"/>
      <c r="D1090"/>
      <c r="E1090" s="23"/>
      <c r="F1090"/>
      <c r="G1090"/>
      <c r="H1090" s="59"/>
      <c r="I1090" s="23"/>
      <c r="J1090" s="31"/>
      <c r="K1090" s="23"/>
      <c r="L1090" s="23"/>
      <c r="M1090" s="23"/>
      <c r="N1090" s="31"/>
      <c r="O1090" s="23"/>
      <c r="P1090" s="23"/>
      <c r="Q1090" s="54"/>
      <c r="R1090" s="31"/>
      <c r="S1090" s="23"/>
      <c r="T1090" s="23"/>
      <c r="U1090" s="31"/>
      <c r="V1090" s="23"/>
      <c r="W1090" s="23"/>
    </row>
    <row r="1091" spans="1:23" x14ac:dyDescent="0.25">
      <c r="A1091" s="82"/>
      <c r="B1091" s="82"/>
      <c r="C1091"/>
      <c r="D1091"/>
      <c r="E1091" s="23"/>
      <c r="F1091"/>
      <c r="G1091"/>
      <c r="H1091" s="59"/>
      <c r="I1091" s="23"/>
      <c r="J1091" s="31"/>
      <c r="K1091" s="23"/>
      <c r="L1091" s="23"/>
      <c r="M1091" s="23"/>
      <c r="N1091" s="31"/>
      <c r="O1091" s="23"/>
      <c r="P1091" s="23"/>
      <c r="Q1091" s="54"/>
      <c r="R1091" s="31"/>
      <c r="S1091" s="23"/>
      <c r="T1091" s="23"/>
      <c r="U1091" s="31"/>
      <c r="V1091" s="23"/>
      <c r="W1091" s="23"/>
    </row>
    <row r="1092" spans="1:23" x14ac:dyDescent="0.25">
      <c r="A1092" s="82"/>
      <c r="B1092" s="82"/>
      <c r="C1092"/>
      <c r="D1092"/>
      <c r="E1092" s="23"/>
      <c r="F1092"/>
      <c r="G1092"/>
      <c r="H1092" s="59"/>
      <c r="I1092" s="23"/>
      <c r="J1092" s="31"/>
      <c r="K1092" s="23"/>
      <c r="L1092" s="23"/>
      <c r="M1092" s="23"/>
      <c r="N1092" s="31"/>
      <c r="O1092" s="23"/>
      <c r="P1092" s="23"/>
      <c r="Q1092" s="54"/>
      <c r="R1092" s="31"/>
      <c r="S1092" s="23"/>
      <c r="T1092" s="23"/>
      <c r="U1092" s="31"/>
      <c r="V1092" s="23"/>
      <c r="W1092" s="23"/>
    </row>
    <row r="1093" spans="1:23" x14ac:dyDescent="0.25">
      <c r="A1093" s="82"/>
      <c r="B1093" s="82"/>
      <c r="C1093"/>
      <c r="D1093"/>
      <c r="E1093" s="23"/>
      <c r="F1093"/>
      <c r="G1093"/>
      <c r="H1093" s="59"/>
      <c r="I1093" s="23"/>
      <c r="J1093" s="31"/>
      <c r="K1093" s="23"/>
      <c r="L1093" s="23"/>
      <c r="M1093" s="23"/>
      <c r="N1093" s="31"/>
      <c r="O1093" s="23"/>
      <c r="P1093" s="23"/>
      <c r="Q1093" s="54"/>
      <c r="R1093" s="31"/>
      <c r="S1093" s="23"/>
      <c r="T1093" s="23"/>
      <c r="U1093" s="31"/>
      <c r="V1093" s="23"/>
      <c r="W1093" s="23"/>
    </row>
    <row r="1094" spans="1:23" x14ac:dyDescent="0.25">
      <c r="A1094" s="82"/>
      <c r="B1094" s="82"/>
      <c r="C1094"/>
      <c r="D1094"/>
      <c r="E1094" s="23"/>
      <c r="F1094"/>
      <c r="G1094"/>
      <c r="H1094" s="59"/>
      <c r="I1094" s="23"/>
      <c r="J1094" s="31"/>
      <c r="K1094" s="23"/>
      <c r="L1094" s="23"/>
      <c r="M1094" s="23"/>
      <c r="N1094" s="31"/>
      <c r="O1094" s="23"/>
      <c r="P1094" s="23"/>
      <c r="Q1094" s="54"/>
      <c r="R1094" s="31"/>
      <c r="S1094" s="23"/>
      <c r="T1094" s="23"/>
      <c r="U1094" s="31"/>
      <c r="V1094" s="23"/>
      <c r="W1094" s="23"/>
    </row>
    <row r="1095" spans="1:23" x14ac:dyDescent="0.25">
      <c r="A1095" s="82"/>
      <c r="B1095" s="82"/>
      <c r="C1095"/>
      <c r="D1095"/>
      <c r="E1095" s="23"/>
      <c r="F1095"/>
      <c r="G1095"/>
      <c r="H1095" s="59"/>
      <c r="I1095" s="23"/>
      <c r="J1095" s="31"/>
      <c r="K1095" s="23"/>
      <c r="L1095" s="23"/>
      <c r="M1095" s="23"/>
      <c r="N1095" s="31"/>
      <c r="O1095" s="23"/>
      <c r="P1095" s="23"/>
      <c r="Q1095" s="54"/>
      <c r="R1095" s="31"/>
      <c r="S1095" s="23"/>
      <c r="T1095" s="23"/>
      <c r="U1095" s="31"/>
      <c r="V1095" s="23"/>
      <c r="W1095" s="23"/>
    </row>
    <row r="1096" spans="1:23" x14ac:dyDescent="0.25">
      <c r="A1096" s="82"/>
      <c r="B1096" s="82"/>
      <c r="C1096"/>
      <c r="D1096"/>
      <c r="E1096" s="23"/>
      <c r="F1096"/>
      <c r="G1096"/>
      <c r="H1096" s="59"/>
      <c r="I1096" s="23"/>
      <c r="J1096" s="31"/>
      <c r="K1096" s="23"/>
      <c r="L1096" s="23"/>
      <c r="M1096" s="23"/>
      <c r="N1096" s="31"/>
      <c r="O1096" s="23"/>
      <c r="P1096" s="23"/>
      <c r="Q1096" s="54"/>
      <c r="R1096" s="31"/>
      <c r="S1096" s="23"/>
      <c r="T1096" s="23"/>
      <c r="U1096" s="31"/>
      <c r="V1096" s="23"/>
      <c r="W1096" s="23"/>
    </row>
    <row r="1097" spans="1:23" x14ac:dyDescent="0.25">
      <c r="A1097" s="82"/>
      <c r="B1097" s="82"/>
      <c r="C1097"/>
      <c r="D1097"/>
      <c r="E1097" s="23"/>
      <c r="F1097"/>
      <c r="G1097"/>
      <c r="H1097" s="59"/>
      <c r="I1097" s="23"/>
      <c r="J1097" s="31"/>
      <c r="K1097" s="23"/>
      <c r="L1097" s="23"/>
      <c r="M1097" s="23"/>
      <c r="N1097" s="31"/>
      <c r="O1097" s="23"/>
      <c r="P1097" s="23"/>
      <c r="Q1097" s="54"/>
      <c r="R1097" s="31"/>
      <c r="S1097" s="23"/>
      <c r="T1097" s="23"/>
      <c r="U1097" s="31"/>
      <c r="V1097" s="23"/>
      <c r="W1097" s="23"/>
    </row>
    <row r="1098" spans="1:23" x14ac:dyDescent="0.25">
      <c r="A1098" s="82"/>
      <c r="B1098" s="82"/>
      <c r="C1098"/>
      <c r="D1098"/>
      <c r="E1098" s="23"/>
      <c r="F1098"/>
      <c r="G1098"/>
      <c r="H1098" s="59"/>
      <c r="I1098" s="23"/>
      <c r="J1098" s="31"/>
      <c r="K1098" s="23"/>
      <c r="L1098" s="23"/>
      <c r="M1098" s="23"/>
      <c r="N1098" s="31"/>
      <c r="O1098" s="23"/>
      <c r="P1098" s="23"/>
      <c r="Q1098" s="54"/>
      <c r="R1098" s="31"/>
      <c r="S1098" s="23"/>
      <c r="T1098" s="23"/>
      <c r="U1098" s="31"/>
      <c r="V1098" s="23"/>
      <c r="W1098" s="23"/>
    </row>
    <row r="1099" spans="1:23" x14ac:dyDescent="0.25">
      <c r="A1099" s="82"/>
      <c r="B1099" s="82"/>
      <c r="C1099"/>
      <c r="D1099"/>
      <c r="E1099" s="23"/>
      <c r="F1099"/>
      <c r="G1099"/>
      <c r="H1099" s="59"/>
      <c r="I1099" s="23"/>
      <c r="J1099" s="31"/>
      <c r="K1099" s="23"/>
      <c r="L1099" s="23"/>
      <c r="M1099" s="23"/>
      <c r="N1099" s="31"/>
      <c r="O1099" s="23"/>
      <c r="P1099" s="23"/>
      <c r="Q1099" s="54"/>
      <c r="R1099" s="31"/>
      <c r="S1099" s="23"/>
      <c r="T1099" s="23"/>
      <c r="U1099" s="31"/>
      <c r="V1099" s="23"/>
      <c r="W1099" s="23"/>
    </row>
    <row r="1100" spans="1:23" x14ac:dyDescent="0.25">
      <c r="A1100" s="82"/>
      <c r="B1100" s="82"/>
      <c r="C1100"/>
      <c r="D1100"/>
      <c r="E1100" s="23"/>
      <c r="F1100"/>
      <c r="G1100"/>
      <c r="H1100" s="59"/>
      <c r="I1100" s="23"/>
      <c r="J1100" s="31"/>
      <c r="K1100" s="23"/>
      <c r="L1100" s="23"/>
      <c r="M1100" s="23"/>
      <c r="N1100" s="31"/>
      <c r="O1100" s="23"/>
      <c r="P1100" s="23"/>
      <c r="Q1100" s="54"/>
      <c r="R1100" s="31"/>
      <c r="S1100" s="23"/>
      <c r="T1100" s="23"/>
      <c r="U1100" s="31"/>
      <c r="V1100" s="23"/>
      <c r="W1100" s="23"/>
    </row>
    <row r="1101" spans="1:23" x14ac:dyDescent="0.25">
      <c r="A1101" s="82"/>
      <c r="B1101" s="82"/>
      <c r="C1101"/>
      <c r="D1101"/>
      <c r="E1101" s="23"/>
      <c r="F1101"/>
      <c r="G1101"/>
      <c r="H1101" s="59"/>
      <c r="I1101" s="23"/>
      <c r="J1101" s="31"/>
      <c r="K1101" s="23"/>
      <c r="L1101" s="23"/>
      <c r="M1101" s="23"/>
      <c r="N1101" s="31"/>
      <c r="O1101" s="23"/>
      <c r="P1101" s="23"/>
      <c r="Q1101" s="54"/>
      <c r="R1101" s="31"/>
      <c r="S1101" s="23"/>
      <c r="T1101" s="23"/>
      <c r="U1101" s="31"/>
      <c r="V1101" s="23"/>
      <c r="W1101" s="23"/>
    </row>
    <row r="1102" spans="1:23" x14ac:dyDescent="0.25">
      <c r="A1102" s="82"/>
      <c r="B1102" s="82"/>
      <c r="C1102"/>
      <c r="D1102"/>
      <c r="E1102" s="23"/>
      <c r="F1102"/>
      <c r="G1102"/>
      <c r="H1102" s="59"/>
      <c r="I1102" s="23"/>
      <c r="J1102" s="31"/>
      <c r="K1102" s="23"/>
      <c r="L1102" s="23"/>
      <c r="M1102" s="23"/>
      <c r="N1102" s="31"/>
      <c r="O1102" s="23"/>
      <c r="P1102" s="23"/>
      <c r="Q1102" s="54"/>
      <c r="R1102" s="31"/>
      <c r="S1102" s="23"/>
      <c r="T1102" s="23"/>
      <c r="U1102" s="31"/>
      <c r="V1102" s="23"/>
      <c r="W1102" s="23"/>
    </row>
    <row r="1103" spans="1:23" x14ac:dyDescent="0.25">
      <c r="A1103" s="82"/>
      <c r="B1103" s="82"/>
      <c r="C1103"/>
      <c r="D1103"/>
      <c r="E1103" s="23"/>
      <c r="F1103"/>
      <c r="G1103"/>
      <c r="H1103" s="59"/>
      <c r="I1103" s="23"/>
      <c r="J1103" s="31"/>
      <c r="K1103" s="23"/>
      <c r="L1103" s="23"/>
      <c r="M1103" s="23"/>
      <c r="N1103" s="31"/>
      <c r="O1103" s="23"/>
      <c r="P1103" s="23"/>
      <c r="Q1103" s="54"/>
      <c r="R1103" s="31"/>
      <c r="S1103" s="23"/>
      <c r="T1103" s="23"/>
      <c r="U1103" s="31"/>
      <c r="V1103" s="23"/>
      <c r="W1103" s="23"/>
    </row>
    <row r="1104" spans="1:23" x14ac:dyDescent="0.25">
      <c r="A1104" s="82"/>
      <c r="B1104" s="82"/>
      <c r="C1104"/>
      <c r="D1104"/>
      <c r="E1104" s="23"/>
      <c r="F1104"/>
      <c r="G1104"/>
      <c r="H1104" s="59"/>
      <c r="I1104" s="23"/>
      <c r="J1104" s="31"/>
      <c r="K1104" s="23"/>
      <c r="L1104" s="23"/>
      <c r="M1104" s="23"/>
      <c r="N1104" s="31"/>
      <c r="O1104" s="23"/>
      <c r="P1104" s="23"/>
      <c r="Q1104" s="54"/>
      <c r="R1104" s="31"/>
      <c r="S1104" s="23"/>
      <c r="T1104" s="23"/>
      <c r="U1104" s="31"/>
      <c r="V1104" s="23"/>
      <c r="W1104" s="23"/>
    </row>
    <row r="1105" spans="1:23" x14ac:dyDescent="0.25">
      <c r="A1105" s="82"/>
      <c r="B1105" s="82"/>
      <c r="C1105"/>
      <c r="D1105"/>
      <c r="E1105" s="23"/>
      <c r="F1105"/>
      <c r="G1105"/>
      <c r="H1105" s="59"/>
      <c r="I1105" s="23"/>
      <c r="J1105" s="31"/>
      <c r="K1105" s="23"/>
      <c r="L1105" s="23"/>
      <c r="M1105" s="23"/>
      <c r="N1105" s="31"/>
      <c r="O1105" s="23"/>
      <c r="P1105" s="23"/>
      <c r="Q1105" s="54"/>
      <c r="R1105" s="31"/>
      <c r="S1105" s="23"/>
      <c r="T1105" s="23"/>
      <c r="U1105" s="31"/>
      <c r="V1105" s="23"/>
      <c r="W1105" s="23"/>
    </row>
    <row r="1106" spans="1:23" x14ac:dyDescent="0.25">
      <c r="A1106" s="82"/>
      <c r="B1106" s="82"/>
      <c r="C1106"/>
      <c r="D1106"/>
      <c r="E1106" s="23"/>
      <c r="F1106"/>
      <c r="G1106"/>
      <c r="H1106" s="59"/>
      <c r="I1106" s="23"/>
      <c r="J1106" s="31"/>
      <c r="K1106" s="23"/>
      <c r="L1106" s="23"/>
      <c r="M1106" s="23"/>
      <c r="N1106" s="31"/>
      <c r="O1106" s="23"/>
      <c r="P1106" s="23"/>
      <c r="Q1106" s="54"/>
      <c r="R1106" s="31"/>
      <c r="S1106" s="23"/>
      <c r="T1106" s="23"/>
      <c r="U1106" s="31"/>
      <c r="V1106" s="23"/>
      <c r="W1106" s="23"/>
    </row>
    <row r="1107" spans="1:23" x14ac:dyDescent="0.25">
      <c r="A1107" s="82"/>
      <c r="B1107" s="82"/>
      <c r="C1107"/>
      <c r="D1107"/>
      <c r="E1107" s="23"/>
      <c r="F1107"/>
      <c r="G1107"/>
      <c r="H1107" s="59"/>
      <c r="I1107" s="23"/>
      <c r="J1107" s="31"/>
      <c r="K1107" s="23"/>
      <c r="L1107" s="23"/>
      <c r="M1107" s="23"/>
      <c r="N1107" s="31"/>
      <c r="O1107" s="23"/>
      <c r="P1107" s="23"/>
      <c r="Q1107" s="54"/>
      <c r="R1107" s="31"/>
      <c r="S1107" s="23"/>
      <c r="T1107" s="23"/>
      <c r="U1107" s="31"/>
      <c r="V1107" s="23"/>
      <c r="W1107" s="23"/>
    </row>
    <row r="1108" spans="1:23" x14ac:dyDescent="0.25">
      <c r="A1108" s="82"/>
      <c r="B1108" s="82"/>
      <c r="C1108"/>
      <c r="D1108"/>
      <c r="E1108" s="23"/>
      <c r="F1108"/>
      <c r="G1108"/>
      <c r="H1108" s="59"/>
      <c r="I1108" s="23"/>
      <c r="J1108" s="31"/>
      <c r="K1108" s="23"/>
      <c r="L1108" s="23"/>
      <c r="M1108" s="23"/>
      <c r="N1108" s="31"/>
      <c r="O1108" s="23"/>
      <c r="P1108" s="23"/>
      <c r="Q1108" s="54"/>
      <c r="R1108" s="31"/>
      <c r="S1108" s="23"/>
      <c r="T1108" s="23"/>
      <c r="U1108" s="31"/>
      <c r="V1108" s="23"/>
      <c r="W1108" s="23"/>
    </row>
    <row r="1109" spans="1:23" x14ac:dyDescent="0.25">
      <c r="A1109" s="82"/>
      <c r="B1109" s="82"/>
      <c r="C1109"/>
      <c r="D1109"/>
      <c r="E1109" s="23"/>
      <c r="F1109"/>
      <c r="G1109"/>
      <c r="H1109" s="59"/>
      <c r="I1109" s="23"/>
      <c r="J1109" s="31"/>
      <c r="K1109" s="23"/>
      <c r="L1109" s="23"/>
      <c r="M1109" s="23"/>
      <c r="N1109" s="31"/>
      <c r="O1109" s="23"/>
      <c r="P1109" s="23"/>
      <c r="Q1109" s="54"/>
      <c r="R1109" s="31"/>
      <c r="S1109" s="23"/>
      <c r="T1109" s="23"/>
      <c r="U1109" s="31"/>
      <c r="V1109" s="23"/>
      <c r="W1109" s="23"/>
    </row>
    <row r="1110" spans="1:23" x14ac:dyDescent="0.25">
      <c r="A1110" s="82"/>
      <c r="B1110" s="82"/>
      <c r="C1110"/>
      <c r="D1110"/>
      <c r="E1110" s="23"/>
      <c r="F1110"/>
      <c r="G1110"/>
      <c r="H1110" s="59"/>
      <c r="I1110" s="23"/>
      <c r="J1110" s="31"/>
      <c r="K1110" s="23"/>
      <c r="L1110" s="23"/>
      <c r="M1110" s="23"/>
      <c r="N1110" s="31"/>
      <c r="O1110" s="23"/>
      <c r="P1110" s="23"/>
      <c r="Q1110" s="54"/>
      <c r="R1110" s="31"/>
      <c r="S1110" s="23"/>
      <c r="T1110" s="23"/>
      <c r="U1110" s="31"/>
      <c r="V1110" s="23"/>
      <c r="W1110" s="23"/>
    </row>
    <row r="1111" spans="1:23" x14ac:dyDescent="0.25">
      <c r="A1111" s="82"/>
      <c r="B1111" s="82"/>
      <c r="C1111"/>
      <c r="D1111"/>
      <c r="E1111" s="23"/>
      <c r="F1111"/>
      <c r="G1111"/>
      <c r="H1111" s="59"/>
      <c r="I1111" s="23"/>
      <c r="J1111" s="31"/>
      <c r="K1111" s="23"/>
      <c r="L1111" s="23"/>
      <c r="M1111" s="23"/>
      <c r="N1111" s="31"/>
      <c r="O1111" s="23"/>
      <c r="P1111" s="23"/>
      <c r="Q1111" s="54"/>
      <c r="R1111" s="31"/>
      <c r="S1111" s="23"/>
      <c r="T1111" s="23"/>
      <c r="U1111" s="31"/>
      <c r="V1111" s="23"/>
      <c r="W1111" s="23"/>
    </row>
    <row r="1112" spans="1:23" x14ac:dyDescent="0.25">
      <c r="A1112" s="82"/>
      <c r="B1112" s="82"/>
      <c r="C1112"/>
      <c r="D1112"/>
      <c r="E1112" s="23"/>
      <c r="F1112"/>
      <c r="G1112"/>
      <c r="H1112" s="59"/>
      <c r="I1112" s="23"/>
      <c r="J1112" s="31"/>
      <c r="K1112" s="23"/>
      <c r="L1112" s="23"/>
      <c r="M1112" s="23"/>
      <c r="N1112" s="31"/>
      <c r="O1112" s="23"/>
      <c r="P1112" s="23"/>
      <c r="Q1112" s="54"/>
      <c r="R1112" s="31"/>
      <c r="S1112" s="23"/>
      <c r="T1112" s="23"/>
      <c r="U1112" s="31"/>
      <c r="V1112" s="23"/>
      <c r="W1112" s="23"/>
    </row>
    <row r="1113" spans="1:23" x14ac:dyDescent="0.25">
      <c r="A1113" s="82"/>
      <c r="B1113" s="82"/>
      <c r="C1113"/>
      <c r="D1113"/>
      <c r="E1113" s="23"/>
      <c r="F1113"/>
      <c r="G1113"/>
      <c r="H1113" s="59"/>
      <c r="I1113" s="23"/>
      <c r="J1113" s="31"/>
      <c r="K1113" s="23"/>
      <c r="L1113" s="23"/>
      <c r="M1113" s="23"/>
      <c r="N1113" s="31"/>
      <c r="O1113" s="23"/>
      <c r="P1113" s="23"/>
      <c r="Q1113" s="54"/>
      <c r="R1113" s="31"/>
      <c r="S1113" s="23"/>
      <c r="T1113" s="23"/>
      <c r="U1113" s="31"/>
      <c r="V1113" s="23"/>
      <c r="W1113" s="23"/>
    </row>
    <row r="1114" spans="1:23" x14ac:dyDescent="0.25">
      <c r="A1114" s="82"/>
      <c r="B1114" s="82"/>
      <c r="C1114"/>
      <c r="D1114"/>
      <c r="E1114" s="23"/>
      <c r="F1114"/>
      <c r="G1114"/>
      <c r="H1114" s="59"/>
      <c r="I1114" s="23"/>
      <c r="J1114" s="31"/>
      <c r="K1114" s="23"/>
      <c r="L1114" s="23"/>
      <c r="M1114" s="23"/>
      <c r="N1114" s="31"/>
      <c r="O1114" s="23"/>
      <c r="P1114" s="23"/>
      <c r="Q1114" s="54"/>
      <c r="R1114" s="31"/>
      <c r="S1114" s="23"/>
      <c r="T1114" s="23"/>
      <c r="U1114" s="31"/>
      <c r="V1114" s="23"/>
      <c r="W1114" s="23"/>
    </row>
    <row r="1115" spans="1:23" x14ac:dyDescent="0.25">
      <c r="A1115" s="82"/>
      <c r="B1115" s="82"/>
      <c r="C1115"/>
      <c r="D1115"/>
      <c r="E1115" s="23"/>
      <c r="F1115"/>
      <c r="G1115"/>
      <c r="H1115" s="59"/>
      <c r="I1115" s="23"/>
      <c r="J1115" s="31"/>
      <c r="K1115" s="23"/>
      <c r="L1115" s="23"/>
      <c r="M1115" s="23"/>
      <c r="N1115" s="31"/>
      <c r="O1115" s="23"/>
      <c r="P1115" s="23"/>
      <c r="Q1115" s="54"/>
      <c r="R1115" s="31"/>
      <c r="S1115" s="23"/>
      <c r="T1115" s="23"/>
      <c r="U1115" s="31"/>
      <c r="V1115" s="23"/>
      <c r="W1115" s="23"/>
    </row>
    <row r="1116" spans="1:23" x14ac:dyDescent="0.25">
      <c r="A1116" s="82"/>
      <c r="B1116" s="82"/>
      <c r="C1116"/>
      <c r="D1116"/>
      <c r="E1116" s="23"/>
      <c r="F1116"/>
      <c r="G1116"/>
      <c r="H1116" s="59"/>
      <c r="I1116" s="23"/>
      <c r="J1116" s="31"/>
      <c r="K1116" s="23"/>
      <c r="L1116" s="23"/>
      <c r="M1116" s="23"/>
      <c r="N1116" s="31"/>
      <c r="O1116" s="23"/>
      <c r="P1116" s="23"/>
      <c r="Q1116" s="54"/>
      <c r="R1116" s="31"/>
      <c r="S1116" s="23"/>
      <c r="T1116" s="23"/>
      <c r="U1116" s="31"/>
      <c r="V1116" s="23"/>
      <c r="W1116" s="23"/>
    </row>
    <row r="1117" spans="1:23" x14ac:dyDescent="0.25">
      <c r="A1117" s="82"/>
      <c r="B1117" s="82"/>
      <c r="C1117"/>
      <c r="D1117"/>
      <c r="E1117" s="23"/>
      <c r="F1117"/>
      <c r="G1117"/>
      <c r="H1117" s="59"/>
      <c r="I1117" s="23"/>
      <c r="J1117" s="31"/>
      <c r="K1117" s="23"/>
      <c r="L1117" s="23"/>
      <c r="M1117" s="23"/>
      <c r="N1117" s="31"/>
      <c r="O1117" s="23"/>
      <c r="P1117" s="23"/>
      <c r="Q1117" s="54"/>
      <c r="R1117" s="31"/>
      <c r="S1117" s="23"/>
      <c r="T1117" s="23"/>
      <c r="U1117" s="31"/>
      <c r="V1117" s="23"/>
      <c r="W1117" s="23"/>
    </row>
    <row r="1118" spans="1:23" x14ac:dyDescent="0.25">
      <c r="A1118" s="82"/>
      <c r="B1118" s="82"/>
      <c r="C1118"/>
      <c r="D1118"/>
      <c r="E1118" s="23"/>
      <c r="F1118"/>
      <c r="G1118"/>
      <c r="H1118" s="59"/>
      <c r="I1118" s="23"/>
      <c r="J1118" s="31"/>
      <c r="K1118" s="23"/>
      <c r="L1118" s="23"/>
      <c r="M1118" s="23"/>
      <c r="N1118" s="31"/>
      <c r="O1118" s="23"/>
      <c r="P1118" s="23"/>
      <c r="Q1118" s="54"/>
      <c r="R1118" s="31"/>
      <c r="S1118" s="23"/>
      <c r="T1118" s="23"/>
      <c r="U1118" s="31"/>
      <c r="V1118" s="23"/>
      <c r="W1118" s="23"/>
    </row>
    <row r="1119" spans="1:23" x14ac:dyDescent="0.25">
      <c r="A1119" s="82"/>
      <c r="B1119" s="82"/>
      <c r="C1119"/>
      <c r="D1119"/>
      <c r="E1119" s="23"/>
      <c r="F1119"/>
      <c r="G1119"/>
      <c r="H1119" s="59"/>
      <c r="I1119" s="23"/>
      <c r="J1119" s="31"/>
      <c r="K1119" s="23"/>
      <c r="L1119" s="23"/>
      <c r="M1119" s="23"/>
      <c r="N1119" s="31"/>
      <c r="O1119" s="23"/>
      <c r="P1119" s="23"/>
      <c r="Q1119" s="54"/>
      <c r="R1119" s="31"/>
      <c r="S1119" s="23"/>
      <c r="T1119" s="23"/>
      <c r="U1119" s="31"/>
      <c r="V1119" s="23"/>
      <c r="W1119" s="23"/>
    </row>
    <row r="1120" spans="1:23" x14ac:dyDescent="0.25">
      <c r="A1120" s="82"/>
      <c r="B1120" s="82"/>
      <c r="C1120"/>
      <c r="D1120"/>
      <c r="E1120" s="23"/>
      <c r="F1120"/>
      <c r="G1120"/>
      <c r="H1120" s="59"/>
      <c r="I1120" s="23"/>
      <c r="J1120" s="31"/>
      <c r="K1120" s="23"/>
      <c r="L1120" s="23"/>
      <c r="M1120" s="23"/>
      <c r="N1120" s="31"/>
      <c r="O1120" s="23"/>
      <c r="P1120" s="23"/>
      <c r="Q1120" s="54"/>
      <c r="R1120" s="31"/>
      <c r="S1120" s="23"/>
      <c r="T1120" s="23"/>
      <c r="U1120" s="31"/>
      <c r="V1120" s="23"/>
      <c r="W1120" s="23"/>
    </row>
    <row r="1121" spans="1:23" x14ac:dyDescent="0.25">
      <c r="A1121" s="82"/>
      <c r="B1121" s="82"/>
      <c r="C1121"/>
      <c r="D1121"/>
      <c r="E1121" s="23"/>
      <c r="F1121"/>
      <c r="G1121"/>
      <c r="H1121" s="59"/>
      <c r="I1121" s="23"/>
      <c r="J1121" s="31"/>
      <c r="K1121" s="23"/>
      <c r="L1121" s="23"/>
      <c r="M1121" s="23"/>
      <c r="N1121" s="31"/>
      <c r="O1121" s="23"/>
      <c r="P1121" s="23"/>
      <c r="Q1121" s="54"/>
      <c r="R1121" s="31"/>
      <c r="S1121" s="23"/>
      <c r="T1121" s="23"/>
      <c r="U1121" s="31"/>
      <c r="V1121" s="23"/>
      <c r="W1121" s="23"/>
    </row>
    <row r="1122" spans="1:23" x14ac:dyDescent="0.25">
      <c r="A1122" s="82"/>
      <c r="B1122" s="82"/>
      <c r="C1122"/>
      <c r="D1122"/>
      <c r="E1122" s="23"/>
      <c r="F1122"/>
      <c r="G1122"/>
      <c r="H1122" s="59"/>
      <c r="I1122" s="23"/>
      <c r="J1122" s="31"/>
      <c r="K1122" s="23"/>
      <c r="L1122" s="23"/>
      <c r="M1122" s="23"/>
      <c r="N1122" s="31"/>
      <c r="O1122" s="23"/>
      <c r="P1122" s="23"/>
      <c r="Q1122" s="54"/>
      <c r="R1122" s="31"/>
      <c r="S1122" s="23"/>
      <c r="T1122" s="23"/>
      <c r="U1122" s="31"/>
      <c r="V1122" s="23"/>
      <c r="W1122" s="23"/>
    </row>
    <row r="1123" spans="1:23" x14ac:dyDescent="0.25">
      <c r="A1123" s="82"/>
      <c r="B1123" s="82"/>
      <c r="C1123"/>
      <c r="D1123"/>
      <c r="E1123" s="23"/>
      <c r="F1123"/>
      <c r="G1123"/>
      <c r="H1123" s="59"/>
      <c r="I1123" s="23"/>
      <c r="J1123" s="31"/>
      <c r="K1123" s="23"/>
      <c r="L1123" s="23"/>
      <c r="M1123" s="23"/>
      <c r="N1123" s="31"/>
      <c r="O1123" s="23"/>
      <c r="P1123" s="23"/>
      <c r="Q1123" s="54"/>
      <c r="R1123" s="31"/>
      <c r="S1123" s="23"/>
      <c r="T1123" s="23"/>
      <c r="U1123" s="31"/>
      <c r="V1123" s="23"/>
      <c r="W1123" s="23"/>
    </row>
    <row r="1124" spans="1:23" x14ac:dyDescent="0.25">
      <c r="A1124" s="82"/>
      <c r="B1124" s="82"/>
      <c r="C1124"/>
      <c r="D1124"/>
      <c r="E1124" s="23"/>
      <c r="F1124"/>
      <c r="G1124"/>
      <c r="H1124" s="59"/>
      <c r="I1124" s="23"/>
      <c r="J1124" s="31"/>
      <c r="K1124" s="23"/>
      <c r="L1124" s="23"/>
      <c r="M1124" s="23"/>
      <c r="N1124" s="31"/>
      <c r="O1124" s="23"/>
      <c r="P1124" s="23"/>
      <c r="Q1124" s="54"/>
      <c r="R1124" s="31"/>
      <c r="S1124" s="23"/>
      <c r="T1124" s="23"/>
      <c r="U1124" s="31"/>
      <c r="V1124" s="23"/>
      <c r="W1124" s="23"/>
    </row>
    <row r="1125" spans="1:23" x14ac:dyDescent="0.25">
      <c r="A1125" s="82"/>
      <c r="B1125" s="82"/>
      <c r="C1125"/>
      <c r="D1125"/>
      <c r="E1125" s="23"/>
      <c r="F1125"/>
      <c r="G1125"/>
      <c r="H1125" s="59"/>
      <c r="I1125" s="23"/>
      <c r="J1125" s="31"/>
      <c r="K1125" s="23"/>
      <c r="L1125" s="23"/>
      <c r="M1125" s="23"/>
      <c r="N1125" s="31"/>
      <c r="O1125" s="23"/>
      <c r="P1125" s="23"/>
      <c r="Q1125" s="54"/>
      <c r="R1125" s="31"/>
      <c r="S1125" s="23"/>
      <c r="T1125" s="23"/>
      <c r="U1125" s="31"/>
      <c r="V1125" s="23"/>
      <c r="W1125" s="23"/>
    </row>
    <row r="1126" spans="1:23" x14ac:dyDescent="0.25">
      <c r="A1126" s="82"/>
      <c r="B1126" s="82"/>
      <c r="C1126"/>
      <c r="D1126"/>
      <c r="E1126" s="23"/>
      <c r="F1126"/>
      <c r="G1126"/>
      <c r="H1126" s="59"/>
      <c r="I1126" s="23"/>
      <c r="J1126" s="31"/>
      <c r="K1126" s="23"/>
      <c r="L1126" s="23"/>
      <c r="M1126" s="23"/>
      <c r="N1126" s="31"/>
      <c r="O1126" s="23"/>
      <c r="P1126" s="23"/>
      <c r="Q1126" s="54"/>
      <c r="R1126" s="31"/>
      <c r="S1126" s="23"/>
      <c r="T1126" s="23"/>
      <c r="U1126" s="31"/>
      <c r="V1126" s="23"/>
      <c r="W1126" s="23"/>
    </row>
    <row r="1127" spans="1:23" x14ac:dyDescent="0.25">
      <c r="A1127" s="82"/>
      <c r="B1127" s="82"/>
      <c r="C1127"/>
      <c r="D1127"/>
      <c r="E1127" s="23"/>
      <c r="F1127"/>
      <c r="G1127"/>
      <c r="H1127" s="59"/>
      <c r="I1127" s="23"/>
      <c r="J1127" s="31"/>
      <c r="K1127" s="23"/>
      <c r="L1127" s="23"/>
      <c r="M1127" s="23"/>
      <c r="N1127" s="31"/>
      <c r="O1127" s="23"/>
      <c r="P1127" s="23"/>
      <c r="Q1127" s="54"/>
      <c r="R1127" s="31"/>
      <c r="S1127" s="23"/>
      <c r="T1127" s="23"/>
      <c r="U1127" s="31"/>
      <c r="V1127" s="23"/>
      <c r="W1127" s="23"/>
    </row>
    <row r="1128" spans="1:23" x14ac:dyDescent="0.25">
      <c r="A1128" s="82"/>
      <c r="B1128" s="82"/>
      <c r="C1128"/>
      <c r="D1128"/>
      <c r="E1128" s="23"/>
      <c r="F1128"/>
      <c r="G1128"/>
      <c r="H1128" s="59"/>
      <c r="I1128" s="23"/>
      <c r="J1128" s="31"/>
      <c r="K1128" s="23"/>
      <c r="L1128" s="23"/>
      <c r="M1128" s="23"/>
      <c r="N1128" s="31"/>
      <c r="O1128" s="23"/>
      <c r="P1128" s="23"/>
      <c r="Q1128" s="54"/>
      <c r="R1128" s="31"/>
      <c r="S1128" s="23"/>
      <c r="T1128" s="23"/>
      <c r="U1128" s="31"/>
      <c r="V1128" s="23"/>
      <c r="W1128" s="23"/>
    </row>
    <row r="1129" spans="1:23" x14ac:dyDescent="0.25">
      <c r="A1129" s="82"/>
      <c r="B1129" s="82"/>
      <c r="C1129"/>
      <c r="D1129"/>
      <c r="E1129" s="23"/>
      <c r="F1129"/>
      <c r="G1129"/>
      <c r="H1129" s="59"/>
      <c r="I1129" s="23"/>
      <c r="J1129" s="31"/>
      <c r="K1129" s="23"/>
      <c r="L1129" s="23"/>
      <c r="M1129" s="23"/>
      <c r="N1129" s="31"/>
      <c r="O1129" s="23"/>
      <c r="P1129" s="23"/>
      <c r="Q1129" s="54"/>
      <c r="R1129" s="31"/>
      <c r="S1129" s="23"/>
      <c r="T1129" s="23"/>
      <c r="U1129" s="31"/>
      <c r="V1129" s="23"/>
      <c r="W1129" s="23"/>
    </row>
    <row r="1130" spans="1:23" x14ac:dyDescent="0.25">
      <c r="A1130" s="82"/>
      <c r="B1130" s="82"/>
      <c r="C1130"/>
      <c r="D1130"/>
      <c r="E1130" s="23"/>
      <c r="F1130"/>
      <c r="G1130"/>
      <c r="H1130" s="59"/>
      <c r="I1130" s="23"/>
      <c r="J1130" s="31"/>
      <c r="K1130" s="23"/>
      <c r="L1130" s="23"/>
      <c r="M1130" s="23"/>
      <c r="N1130" s="31"/>
      <c r="O1130" s="23"/>
      <c r="P1130" s="23"/>
      <c r="Q1130" s="54"/>
      <c r="R1130" s="31"/>
      <c r="S1130" s="23"/>
      <c r="T1130" s="23"/>
      <c r="U1130" s="31"/>
      <c r="V1130" s="23"/>
      <c r="W1130" s="23"/>
    </row>
    <row r="1131" spans="1:23" x14ac:dyDescent="0.25">
      <c r="A1131" s="82"/>
      <c r="B1131" s="82"/>
      <c r="C1131"/>
      <c r="D1131"/>
      <c r="E1131" s="23"/>
      <c r="F1131"/>
      <c r="G1131"/>
      <c r="H1131" s="59"/>
      <c r="I1131" s="23"/>
      <c r="J1131" s="31"/>
      <c r="K1131" s="23"/>
      <c r="L1131" s="23"/>
      <c r="M1131" s="23"/>
      <c r="N1131" s="31"/>
      <c r="O1131" s="23"/>
      <c r="P1131" s="23"/>
      <c r="Q1131" s="54"/>
      <c r="R1131" s="31"/>
      <c r="S1131" s="23"/>
      <c r="T1131" s="23"/>
      <c r="U1131" s="31"/>
      <c r="V1131" s="23"/>
      <c r="W1131" s="23"/>
    </row>
    <row r="1132" spans="1:23" x14ac:dyDescent="0.25">
      <c r="A1132" s="82"/>
      <c r="B1132" s="82"/>
      <c r="C1132"/>
      <c r="D1132"/>
      <c r="E1132" s="23"/>
      <c r="F1132"/>
      <c r="G1132"/>
      <c r="H1132" s="59"/>
      <c r="I1132" s="23"/>
      <c r="J1132" s="31"/>
      <c r="K1132" s="23"/>
      <c r="L1132" s="23"/>
      <c r="M1132" s="23"/>
      <c r="N1132" s="31"/>
      <c r="O1132" s="23"/>
      <c r="P1132" s="23"/>
      <c r="Q1132" s="54"/>
      <c r="R1132" s="31"/>
      <c r="S1132" s="23"/>
      <c r="T1132" s="23"/>
      <c r="U1132" s="31"/>
      <c r="V1132" s="23"/>
      <c r="W1132" s="23"/>
    </row>
    <row r="1133" spans="1:23" x14ac:dyDescent="0.25">
      <c r="A1133" s="82"/>
      <c r="B1133" s="82"/>
      <c r="C1133"/>
      <c r="D1133"/>
      <c r="E1133" s="23"/>
      <c r="F1133"/>
      <c r="G1133"/>
      <c r="H1133" s="59"/>
      <c r="I1133" s="23"/>
      <c r="J1133" s="31"/>
      <c r="K1133" s="23"/>
      <c r="L1133" s="23"/>
      <c r="M1133" s="23"/>
      <c r="N1133" s="31"/>
      <c r="O1133" s="23"/>
      <c r="P1133" s="23"/>
      <c r="Q1133" s="54"/>
      <c r="R1133" s="31"/>
      <c r="S1133" s="23"/>
      <c r="T1133" s="23"/>
      <c r="U1133" s="31"/>
      <c r="V1133" s="23"/>
      <c r="W1133" s="23"/>
    </row>
    <row r="1134" spans="1:23" x14ac:dyDescent="0.25">
      <c r="A1134" s="82"/>
      <c r="B1134" s="82"/>
      <c r="C1134"/>
      <c r="D1134"/>
      <c r="E1134" s="23"/>
      <c r="F1134"/>
      <c r="G1134"/>
      <c r="H1134" s="59"/>
      <c r="I1134" s="23"/>
      <c r="J1134" s="31"/>
      <c r="K1134" s="23"/>
      <c r="L1134" s="23"/>
      <c r="M1134" s="23"/>
      <c r="N1134" s="31"/>
      <c r="O1134" s="23"/>
      <c r="P1134" s="23"/>
      <c r="Q1134" s="54"/>
      <c r="R1134" s="31"/>
      <c r="S1134" s="23"/>
      <c r="T1134" s="23"/>
      <c r="U1134" s="31"/>
      <c r="V1134" s="23"/>
      <c r="W1134" s="23"/>
    </row>
    <row r="1135" spans="1:23" x14ac:dyDescent="0.25">
      <c r="A1135" s="82"/>
      <c r="B1135" s="82"/>
      <c r="C1135"/>
      <c r="D1135"/>
      <c r="E1135" s="23"/>
      <c r="F1135"/>
      <c r="G1135"/>
      <c r="H1135" s="59"/>
      <c r="I1135" s="23"/>
      <c r="J1135" s="31"/>
      <c r="K1135" s="23"/>
      <c r="L1135" s="23"/>
      <c r="M1135" s="23"/>
      <c r="N1135" s="31"/>
      <c r="O1135" s="23"/>
      <c r="P1135" s="23"/>
      <c r="Q1135" s="54"/>
      <c r="R1135" s="31"/>
      <c r="S1135" s="23"/>
      <c r="T1135" s="23"/>
      <c r="U1135" s="31"/>
      <c r="V1135" s="23"/>
      <c r="W1135" s="23"/>
    </row>
    <row r="1136" spans="1:23" x14ac:dyDescent="0.25">
      <c r="A1136" s="82"/>
      <c r="B1136" s="82"/>
      <c r="C1136"/>
      <c r="D1136"/>
      <c r="E1136" s="23"/>
      <c r="F1136"/>
      <c r="G1136"/>
      <c r="H1136" s="59"/>
      <c r="I1136" s="23"/>
      <c r="J1136" s="31"/>
      <c r="K1136" s="23"/>
      <c r="L1136" s="23"/>
      <c r="M1136" s="23"/>
      <c r="N1136" s="31"/>
      <c r="O1136" s="23"/>
      <c r="P1136" s="23"/>
      <c r="Q1136" s="54"/>
      <c r="R1136" s="31"/>
      <c r="S1136" s="23"/>
      <c r="T1136" s="23"/>
      <c r="U1136" s="31"/>
      <c r="V1136" s="23"/>
      <c r="W1136" s="23"/>
    </row>
    <row r="1137" spans="1:23" x14ac:dyDescent="0.25">
      <c r="A1137" s="82"/>
      <c r="B1137" s="82"/>
      <c r="C1137"/>
      <c r="D1137"/>
      <c r="E1137" s="23"/>
      <c r="F1137"/>
      <c r="G1137"/>
      <c r="H1137" s="59"/>
      <c r="I1137" s="23"/>
      <c r="J1137" s="31"/>
      <c r="K1137" s="23"/>
      <c r="L1137" s="23"/>
      <c r="M1137" s="23"/>
      <c r="N1137" s="31"/>
      <c r="O1137" s="23"/>
      <c r="P1137" s="23"/>
      <c r="Q1137" s="54"/>
      <c r="R1137" s="31"/>
      <c r="S1137" s="23"/>
      <c r="T1137" s="23"/>
      <c r="U1137" s="31"/>
      <c r="V1137" s="23"/>
      <c r="W1137" s="23"/>
    </row>
    <row r="1138" spans="1:23" x14ac:dyDescent="0.25">
      <c r="A1138" s="82"/>
      <c r="B1138" s="82"/>
      <c r="C1138"/>
      <c r="D1138"/>
      <c r="E1138" s="23"/>
      <c r="F1138"/>
      <c r="G1138"/>
      <c r="H1138" s="59"/>
      <c r="I1138" s="23"/>
      <c r="J1138" s="31"/>
      <c r="K1138" s="23"/>
      <c r="L1138" s="23"/>
      <c r="M1138" s="23"/>
      <c r="N1138" s="31"/>
      <c r="O1138" s="23"/>
      <c r="P1138" s="23"/>
      <c r="Q1138" s="54"/>
      <c r="R1138" s="31"/>
      <c r="S1138" s="23"/>
      <c r="T1138" s="23"/>
      <c r="U1138" s="31"/>
      <c r="V1138" s="23"/>
      <c r="W1138" s="23"/>
    </row>
    <row r="1139" spans="1:23" x14ac:dyDescent="0.25">
      <c r="A1139" s="82"/>
      <c r="B1139" s="82"/>
      <c r="C1139"/>
      <c r="D1139"/>
      <c r="E1139" s="23"/>
      <c r="F1139"/>
      <c r="G1139"/>
      <c r="H1139" s="59"/>
      <c r="I1139" s="23"/>
      <c r="J1139" s="31"/>
      <c r="K1139" s="23"/>
      <c r="L1139" s="23"/>
      <c r="M1139" s="23"/>
      <c r="N1139" s="31"/>
      <c r="O1139" s="23"/>
      <c r="P1139" s="23"/>
      <c r="Q1139" s="54"/>
      <c r="R1139" s="31"/>
      <c r="S1139" s="23"/>
      <c r="T1139" s="23"/>
      <c r="U1139" s="31"/>
      <c r="V1139" s="23"/>
      <c r="W1139" s="23"/>
    </row>
    <row r="1140" spans="1:23" x14ac:dyDescent="0.25">
      <c r="A1140" s="82"/>
      <c r="B1140" s="82"/>
      <c r="C1140"/>
      <c r="D1140"/>
      <c r="E1140" s="23"/>
      <c r="F1140"/>
      <c r="G1140"/>
      <c r="H1140" s="59"/>
      <c r="I1140" s="23"/>
      <c r="J1140" s="31"/>
      <c r="K1140" s="23"/>
      <c r="L1140" s="23"/>
      <c r="M1140" s="23"/>
      <c r="N1140" s="31"/>
      <c r="O1140" s="23"/>
      <c r="P1140" s="23"/>
      <c r="Q1140" s="54"/>
      <c r="R1140" s="31"/>
      <c r="S1140" s="23"/>
      <c r="T1140" s="23"/>
      <c r="U1140" s="31"/>
      <c r="V1140" s="23"/>
      <c r="W1140" s="23"/>
    </row>
    <row r="1141" spans="1:23" x14ac:dyDescent="0.25">
      <c r="A1141" s="82"/>
      <c r="B1141" s="82"/>
      <c r="C1141"/>
      <c r="D1141"/>
      <c r="E1141" s="23"/>
      <c r="F1141"/>
      <c r="G1141"/>
      <c r="H1141" s="59"/>
      <c r="I1141" s="23"/>
      <c r="J1141" s="31"/>
      <c r="K1141" s="23"/>
      <c r="L1141" s="23"/>
      <c r="M1141" s="23"/>
      <c r="N1141" s="31"/>
      <c r="O1141" s="23"/>
      <c r="P1141" s="23"/>
      <c r="Q1141" s="54"/>
      <c r="R1141" s="31"/>
      <c r="S1141" s="23"/>
      <c r="T1141" s="23"/>
      <c r="U1141" s="31"/>
      <c r="V1141" s="23"/>
      <c r="W1141" s="23"/>
    </row>
    <row r="1142" spans="1:23" x14ac:dyDescent="0.25">
      <c r="A1142" s="82"/>
      <c r="B1142" s="82"/>
      <c r="C1142"/>
      <c r="D1142"/>
      <c r="E1142" s="23"/>
      <c r="F1142"/>
      <c r="G1142"/>
      <c r="H1142" s="59"/>
      <c r="I1142" s="23"/>
      <c r="J1142" s="31"/>
      <c r="K1142" s="23"/>
      <c r="L1142" s="23"/>
      <c r="M1142" s="23"/>
      <c r="N1142" s="31"/>
      <c r="O1142" s="23"/>
      <c r="P1142" s="23"/>
      <c r="Q1142" s="54"/>
      <c r="R1142" s="31"/>
      <c r="S1142" s="23"/>
      <c r="T1142" s="23"/>
      <c r="U1142" s="31"/>
      <c r="V1142" s="23"/>
      <c r="W1142" s="23"/>
    </row>
    <row r="1143" spans="1:23" x14ac:dyDescent="0.25">
      <c r="A1143" s="82"/>
      <c r="B1143" s="82"/>
      <c r="C1143"/>
      <c r="D1143"/>
      <c r="E1143" s="23"/>
      <c r="F1143"/>
      <c r="G1143"/>
      <c r="H1143" s="59"/>
      <c r="I1143" s="23"/>
      <c r="J1143" s="31"/>
      <c r="K1143" s="23"/>
      <c r="L1143" s="23"/>
      <c r="M1143" s="23"/>
      <c r="N1143" s="31"/>
      <c r="O1143" s="23"/>
      <c r="P1143" s="23"/>
      <c r="Q1143" s="54"/>
      <c r="R1143" s="31"/>
      <c r="S1143" s="23"/>
      <c r="T1143" s="23"/>
      <c r="U1143" s="31"/>
      <c r="V1143" s="23"/>
      <c r="W1143" s="23"/>
    </row>
    <row r="1144" spans="1:23" x14ac:dyDescent="0.25">
      <c r="A1144" s="82"/>
      <c r="B1144" s="82"/>
      <c r="C1144"/>
      <c r="D1144"/>
      <c r="E1144" s="23"/>
      <c r="F1144"/>
      <c r="G1144"/>
      <c r="H1144" s="59"/>
      <c r="I1144" s="23"/>
      <c r="J1144" s="31"/>
      <c r="K1144" s="23"/>
      <c r="L1144" s="23"/>
      <c r="M1144" s="23"/>
      <c r="N1144" s="31"/>
      <c r="O1144" s="23"/>
      <c r="P1144" s="23"/>
      <c r="Q1144" s="54"/>
      <c r="R1144" s="31"/>
      <c r="S1144" s="23"/>
      <c r="T1144" s="23"/>
      <c r="U1144" s="31"/>
      <c r="V1144" s="23"/>
      <c r="W1144" s="23"/>
    </row>
    <row r="1145" spans="1:23" x14ac:dyDescent="0.25">
      <c r="A1145" s="82"/>
      <c r="B1145" s="82"/>
      <c r="C1145"/>
      <c r="D1145"/>
      <c r="E1145" s="23"/>
      <c r="F1145"/>
      <c r="G1145"/>
      <c r="H1145" s="59"/>
      <c r="I1145" s="23"/>
      <c r="J1145" s="31"/>
      <c r="K1145" s="23"/>
      <c r="L1145" s="23"/>
      <c r="M1145" s="23"/>
      <c r="N1145" s="31"/>
      <c r="O1145" s="23"/>
      <c r="P1145" s="23"/>
      <c r="Q1145" s="54"/>
      <c r="R1145" s="31"/>
      <c r="S1145" s="23"/>
      <c r="T1145" s="23"/>
      <c r="U1145" s="31"/>
      <c r="V1145" s="23"/>
      <c r="W1145" s="23"/>
    </row>
    <row r="1146" spans="1:23" x14ac:dyDescent="0.25">
      <c r="A1146" s="82"/>
      <c r="B1146" s="82"/>
      <c r="C1146"/>
      <c r="D1146"/>
      <c r="E1146" s="23"/>
      <c r="F1146"/>
      <c r="G1146"/>
      <c r="H1146" s="59"/>
      <c r="I1146" s="23"/>
      <c r="J1146" s="31"/>
      <c r="K1146" s="23"/>
      <c r="L1146" s="23"/>
      <c r="M1146" s="23"/>
      <c r="N1146" s="31"/>
      <c r="O1146" s="23"/>
      <c r="P1146" s="23"/>
      <c r="Q1146" s="54"/>
      <c r="R1146" s="31"/>
      <c r="S1146" s="23"/>
      <c r="T1146" s="23"/>
      <c r="U1146" s="31"/>
      <c r="V1146" s="23"/>
      <c r="W1146" s="23"/>
    </row>
    <row r="1147" spans="1:23" x14ac:dyDescent="0.25">
      <c r="A1147" s="82"/>
      <c r="B1147" s="82"/>
      <c r="C1147"/>
      <c r="D1147"/>
      <c r="E1147" s="23"/>
      <c r="F1147"/>
      <c r="G1147"/>
      <c r="H1147" s="59"/>
      <c r="I1147" s="23"/>
      <c r="J1147" s="31"/>
      <c r="K1147" s="23"/>
      <c r="L1147" s="23"/>
      <c r="M1147" s="23"/>
      <c r="N1147" s="31"/>
      <c r="O1147" s="23"/>
      <c r="P1147" s="23"/>
      <c r="Q1147" s="54"/>
      <c r="R1147" s="31"/>
      <c r="S1147" s="23"/>
      <c r="T1147" s="23"/>
      <c r="U1147" s="31"/>
      <c r="V1147" s="23"/>
      <c r="W1147" s="23"/>
    </row>
    <row r="1148" spans="1:23" x14ac:dyDescent="0.25">
      <c r="A1148" s="82"/>
      <c r="B1148" s="82"/>
      <c r="C1148"/>
      <c r="D1148"/>
      <c r="E1148" s="23"/>
      <c r="F1148"/>
      <c r="G1148"/>
      <c r="H1148" s="59"/>
      <c r="I1148" s="23"/>
      <c r="J1148" s="31"/>
      <c r="K1148" s="23"/>
      <c r="L1148" s="23"/>
      <c r="M1148" s="23"/>
      <c r="N1148" s="31"/>
      <c r="O1148" s="23"/>
      <c r="P1148" s="23"/>
      <c r="Q1148" s="54"/>
      <c r="R1148" s="31"/>
      <c r="S1148" s="23"/>
      <c r="T1148" s="23"/>
      <c r="U1148" s="31"/>
      <c r="V1148" s="23"/>
      <c r="W1148" s="23"/>
    </row>
    <row r="1149" spans="1:23" x14ac:dyDescent="0.25">
      <c r="A1149" s="82"/>
      <c r="B1149" s="82"/>
      <c r="C1149"/>
      <c r="D1149"/>
      <c r="E1149" s="23"/>
      <c r="F1149"/>
      <c r="G1149"/>
      <c r="H1149" s="59"/>
      <c r="I1149" s="23"/>
      <c r="J1149" s="31"/>
      <c r="K1149" s="23"/>
      <c r="L1149" s="23"/>
      <c r="M1149" s="23"/>
      <c r="N1149" s="31"/>
      <c r="O1149" s="23"/>
      <c r="P1149" s="23"/>
      <c r="Q1149" s="54"/>
      <c r="R1149" s="31"/>
      <c r="S1149" s="23"/>
      <c r="T1149" s="23"/>
      <c r="U1149" s="31"/>
      <c r="V1149" s="23"/>
      <c r="W1149" s="23"/>
    </row>
    <row r="1150" spans="1:23" x14ac:dyDescent="0.25">
      <c r="A1150" s="82"/>
      <c r="B1150" s="82"/>
      <c r="C1150"/>
      <c r="D1150"/>
      <c r="E1150" s="23"/>
      <c r="F1150"/>
      <c r="G1150"/>
      <c r="H1150" s="59"/>
      <c r="I1150" s="23"/>
      <c r="J1150" s="31"/>
      <c r="K1150" s="23"/>
      <c r="L1150" s="23"/>
      <c r="M1150" s="23"/>
      <c r="N1150" s="31"/>
      <c r="O1150" s="23"/>
      <c r="P1150" s="23"/>
      <c r="Q1150" s="54"/>
      <c r="R1150" s="31"/>
      <c r="S1150" s="23"/>
      <c r="T1150" s="23"/>
      <c r="U1150" s="31"/>
      <c r="V1150" s="23"/>
      <c r="W1150" s="23"/>
    </row>
    <row r="1151" spans="1:23" x14ac:dyDescent="0.25">
      <c r="A1151" s="82"/>
      <c r="B1151" s="82"/>
      <c r="C1151"/>
      <c r="D1151"/>
      <c r="E1151" s="23"/>
      <c r="F1151"/>
      <c r="G1151"/>
      <c r="H1151" s="59"/>
      <c r="I1151" s="23"/>
      <c r="J1151" s="31"/>
      <c r="K1151" s="23"/>
      <c r="L1151" s="23"/>
      <c r="M1151" s="23"/>
      <c r="N1151" s="31"/>
      <c r="O1151" s="23"/>
      <c r="P1151" s="23"/>
      <c r="Q1151" s="54"/>
      <c r="R1151" s="31"/>
      <c r="S1151" s="23"/>
      <c r="T1151" s="23"/>
      <c r="U1151" s="31"/>
      <c r="V1151" s="23"/>
      <c r="W1151" s="23"/>
    </row>
    <row r="1152" spans="1:23" x14ac:dyDescent="0.25">
      <c r="A1152" s="82"/>
      <c r="B1152" s="82"/>
      <c r="C1152"/>
      <c r="D1152"/>
      <c r="E1152" s="23"/>
      <c r="F1152"/>
      <c r="G1152"/>
      <c r="H1152" s="59"/>
      <c r="I1152" s="23"/>
      <c r="J1152" s="31"/>
      <c r="K1152" s="23"/>
      <c r="L1152" s="23"/>
      <c r="M1152" s="23"/>
      <c r="N1152" s="31"/>
      <c r="O1152" s="23"/>
      <c r="P1152" s="23"/>
      <c r="Q1152" s="54"/>
      <c r="R1152" s="31"/>
      <c r="S1152" s="23"/>
      <c r="T1152" s="23"/>
      <c r="U1152" s="31"/>
      <c r="V1152" s="23"/>
      <c r="W1152" s="23"/>
    </row>
    <row r="1153" spans="1:23" x14ac:dyDescent="0.25">
      <c r="A1153" s="82"/>
      <c r="B1153" s="82"/>
      <c r="C1153"/>
      <c r="D1153"/>
      <c r="E1153" s="23"/>
      <c r="F1153"/>
      <c r="G1153"/>
      <c r="H1153" s="59"/>
      <c r="I1153" s="23"/>
      <c r="J1153" s="31"/>
      <c r="K1153" s="23"/>
      <c r="L1153" s="23"/>
      <c r="M1153" s="23"/>
      <c r="N1153" s="31"/>
      <c r="O1153" s="23"/>
      <c r="P1153" s="23"/>
      <c r="Q1153" s="54"/>
      <c r="R1153" s="31"/>
      <c r="S1153" s="23"/>
      <c r="T1153" s="23"/>
      <c r="U1153" s="31"/>
      <c r="V1153" s="23"/>
      <c r="W1153" s="23"/>
    </row>
    <row r="1154" spans="1:23" x14ac:dyDescent="0.25">
      <c r="A1154" s="82"/>
      <c r="B1154" s="82"/>
      <c r="C1154"/>
      <c r="D1154"/>
      <c r="E1154" s="23"/>
      <c r="F1154"/>
      <c r="G1154"/>
      <c r="H1154" s="59"/>
      <c r="I1154" s="23"/>
      <c r="J1154" s="31"/>
      <c r="K1154" s="23"/>
      <c r="L1154" s="23"/>
      <c r="M1154" s="23"/>
      <c r="N1154" s="31"/>
      <c r="O1154" s="23"/>
      <c r="P1154" s="23"/>
      <c r="Q1154" s="54"/>
      <c r="R1154" s="31"/>
      <c r="S1154" s="23"/>
      <c r="T1154" s="23"/>
      <c r="U1154" s="31"/>
      <c r="V1154" s="23"/>
      <c r="W1154" s="23"/>
    </row>
    <row r="1155" spans="1:23" x14ac:dyDescent="0.25">
      <c r="A1155" s="82"/>
      <c r="B1155" s="82"/>
      <c r="C1155"/>
      <c r="D1155"/>
      <c r="E1155" s="23"/>
      <c r="F1155"/>
      <c r="G1155"/>
      <c r="H1155" s="59"/>
      <c r="I1155" s="23"/>
      <c r="J1155" s="31"/>
      <c r="K1155" s="23"/>
      <c r="L1155" s="23"/>
      <c r="M1155" s="23"/>
      <c r="N1155" s="31"/>
      <c r="O1155" s="23"/>
      <c r="P1155" s="23"/>
      <c r="Q1155" s="54"/>
      <c r="R1155" s="31"/>
      <c r="S1155" s="23"/>
      <c r="T1155" s="23"/>
      <c r="U1155" s="31"/>
      <c r="V1155" s="23"/>
      <c r="W1155" s="23"/>
    </row>
    <row r="1156" spans="1:23" x14ac:dyDescent="0.25">
      <c r="A1156" s="82"/>
      <c r="B1156" s="82"/>
      <c r="C1156"/>
      <c r="D1156"/>
      <c r="E1156" s="23"/>
      <c r="F1156"/>
      <c r="G1156"/>
      <c r="H1156" s="59"/>
      <c r="I1156" s="23"/>
      <c r="J1156" s="31"/>
      <c r="K1156" s="23"/>
      <c r="L1156" s="23"/>
      <c r="M1156" s="23"/>
      <c r="N1156" s="31"/>
      <c r="O1156" s="23"/>
      <c r="P1156" s="23"/>
      <c r="Q1156" s="54"/>
      <c r="R1156" s="31"/>
      <c r="S1156" s="23"/>
      <c r="T1156" s="23"/>
      <c r="U1156" s="31"/>
      <c r="V1156" s="23"/>
      <c r="W1156" s="23"/>
    </row>
    <row r="1157" spans="1:23" x14ac:dyDescent="0.25">
      <c r="A1157" s="82"/>
      <c r="B1157" s="82"/>
      <c r="C1157"/>
      <c r="D1157"/>
      <c r="E1157" s="23"/>
      <c r="F1157"/>
      <c r="G1157"/>
      <c r="H1157" s="59"/>
      <c r="I1157" s="23"/>
      <c r="J1157" s="31"/>
      <c r="K1157" s="23"/>
      <c r="L1157" s="23"/>
      <c r="M1157" s="23"/>
      <c r="N1157" s="31"/>
      <c r="O1157" s="23"/>
      <c r="P1157" s="23"/>
      <c r="Q1157" s="54"/>
      <c r="R1157" s="31"/>
      <c r="S1157" s="23"/>
      <c r="T1157" s="23"/>
      <c r="U1157" s="31"/>
      <c r="V1157" s="23"/>
      <c r="W1157" s="23"/>
    </row>
    <row r="1158" spans="1:23" x14ac:dyDescent="0.25">
      <c r="A1158" s="82"/>
      <c r="B1158" s="82"/>
      <c r="C1158"/>
      <c r="D1158"/>
      <c r="E1158" s="23"/>
      <c r="F1158"/>
      <c r="G1158"/>
      <c r="H1158" s="59"/>
      <c r="I1158" s="23"/>
      <c r="J1158" s="31"/>
      <c r="K1158" s="23"/>
      <c r="L1158" s="23"/>
      <c r="M1158" s="23"/>
      <c r="N1158" s="31"/>
      <c r="O1158" s="23"/>
      <c r="P1158" s="23"/>
      <c r="Q1158" s="54"/>
      <c r="R1158" s="31"/>
      <c r="S1158" s="23"/>
      <c r="T1158" s="23"/>
      <c r="U1158" s="31"/>
      <c r="V1158" s="23"/>
      <c r="W1158" s="23"/>
    </row>
    <row r="1159" spans="1:23" x14ac:dyDescent="0.25">
      <c r="A1159" s="82"/>
      <c r="B1159" s="82"/>
      <c r="C1159"/>
      <c r="D1159"/>
      <c r="E1159" s="23"/>
      <c r="F1159"/>
      <c r="G1159"/>
      <c r="H1159" s="59"/>
      <c r="I1159" s="23"/>
      <c r="J1159" s="31"/>
      <c r="K1159" s="23"/>
      <c r="L1159" s="23"/>
      <c r="M1159" s="23"/>
      <c r="N1159" s="31"/>
      <c r="O1159" s="23"/>
      <c r="P1159" s="23"/>
      <c r="Q1159" s="54"/>
      <c r="R1159" s="31"/>
      <c r="S1159" s="23"/>
      <c r="T1159" s="23"/>
      <c r="U1159" s="31"/>
      <c r="V1159" s="23"/>
      <c r="W1159" s="23"/>
    </row>
    <row r="1160" spans="1:23" x14ac:dyDescent="0.25">
      <c r="A1160" s="82"/>
      <c r="B1160" s="82"/>
      <c r="C1160"/>
      <c r="D1160"/>
      <c r="E1160" s="23"/>
      <c r="F1160"/>
      <c r="G1160"/>
      <c r="H1160" s="59"/>
      <c r="I1160" s="23"/>
      <c r="J1160" s="31"/>
      <c r="K1160" s="23"/>
      <c r="L1160" s="23"/>
      <c r="M1160" s="23"/>
      <c r="N1160" s="31"/>
      <c r="O1160" s="23"/>
      <c r="P1160" s="23"/>
      <c r="Q1160" s="54"/>
      <c r="R1160" s="31"/>
      <c r="S1160" s="23"/>
      <c r="T1160" s="23"/>
      <c r="U1160" s="31"/>
      <c r="V1160" s="23"/>
      <c r="W1160" s="23"/>
    </row>
    <row r="1161" spans="1:23" x14ac:dyDescent="0.25">
      <c r="A1161" s="82"/>
      <c r="B1161" s="82"/>
      <c r="C1161"/>
      <c r="D1161"/>
      <c r="E1161" s="23"/>
      <c r="F1161"/>
      <c r="G1161"/>
      <c r="H1161" s="59"/>
      <c r="I1161" s="23"/>
      <c r="J1161" s="31"/>
      <c r="K1161" s="23"/>
      <c r="L1161" s="23"/>
      <c r="M1161" s="23"/>
      <c r="N1161" s="31"/>
      <c r="O1161" s="23"/>
      <c r="P1161" s="23"/>
      <c r="Q1161" s="54"/>
      <c r="R1161" s="31"/>
      <c r="S1161" s="23"/>
      <c r="T1161" s="23"/>
      <c r="U1161" s="31"/>
      <c r="V1161" s="23"/>
      <c r="W1161" s="23"/>
    </row>
    <row r="1162" spans="1:23" x14ac:dyDescent="0.25">
      <c r="A1162" s="82"/>
      <c r="B1162" s="82"/>
      <c r="C1162"/>
      <c r="D1162"/>
      <c r="E1162" s="23"/>
      <c r="F1162"/>
      <c r="G1162"/>
      <c r="H1162" s="59"/>
      <c r="I1162" s="23"/>
      <c r="J1162" s="31"/>
      <c r="K1162" s="23"/>
      <c r="L1162" s="23"/>
      <c r="M1162" s="23"/>
      <c r="N1162" s="31"/>
      <c r="O1162" s="23"/>
      <c r="P1162" s="23"/>
      <c r="Q1162" s="54"/>
      <c r="R1162" s="31"/>
      <c r="S1162" s="23"/>
      <c r="T1162" s="23"/>
      <c r="U1162" s="31"/>
      <c r="V1162" s="23"/>
      <c r="W1162" s="23"/>
    </row>
    <row r="1163" spans="1:23" x14ac:dyDescent="0.25">
      <c r="A1163" s="82"/>
      <c r="B1163" s="82"/>
      <c r="C1163"/>
      <c r="D1163"/>
      <c r="E1163" s="23"/>
      <c r="F1163"/>
      <c r="G1163"/>
      <c r="H1163" s="59"/>
      <c r="I1163" s="23"/>
      <c r="J1163" s="31"/>
      <c r="K1163" s="23"/>
      <c r="L1163" s="23"/>
      <c r="M1163" s="23"/>
      <c r="N1163" s="31"/>
      <c r="O1163" s="23"/>
      <c r="P1163" s="23"/>
      <c r="Q1163" s="54"/>
      <c r="R1163" s="31"/>
      <c r="S1163" s="23"/>
      <c r="T1163" s="23"/>
      <c r="U1163" s="31"/>
      <c r="V1163" s="23"/>
      <c r="W1163" s="23"/>
    </row>
    <row r="1164" spans="1:23" x14ac:dyDescent="0.25">
      <c r="A1164" s="82"/>
      <c r="B1164" s="82"/>
      <c r="C1164"/>
      <c r="D1164"/>
      <c r="E1164" s="23"/>
      <c r="F1164"/>
      <c r="G1164"/>
      <c r="H1164" s="59"/>
      <c r="I1164" s="23"/>
      <c r="J1164" s="31"/>
      <c r="K1164" s="23"/>
      <c r="L1164" s="23"/>
      <c r="M1164" s="23"/>
      <c r="N1164" s="31"/>
      <c r="O1164" s="23"/>
      <c r="P1164" s="23"/>
      <c r="Q1164" s="54"/>
      <c r="R1164" s="31"/>
      <c r="S1164" s="23"/>
      <c r="T1164" s="23"/>
      <c r="U1164" s="31"/>
      <c r="V1164" s="23"/>
      <c r="W1164" s="23"/>
    </row>
    <row r="1165" spans="1:23" x14ac:dyDescent="0.25">
      <c r="A1165" s="82"/>
      <c r="B1165" s="82"/>
      <c r="C1165"/>
      <c r="D1165"/>
      <c r="E1165" s="23"/>
      <c r="F1165"/>
      <c r="G1165"/>
      <c r="H1165" s="59"/>
      <c r="I1165" s="23"/>
      <c r="J1165" s="31"/>
      <c r="K1165" s="23"/>
      <c r="L1165" s="23"/>
      <c r="M1165" s="23"/>
      <c r="N1165" s="31"/>
      <c r="O1165" s="23"/>
      <c r="P1165" s="23"/>
      <c r="Q1165" s="54"/>
      <c r="R1165" s="31"/>
      <c r="S1165" s="23"/>
      <c r="T1165" s="23"/>
      <c r="U1165" s="31"/>
      <c r="V1165" s="23"/>
      <c r="W1165" s="23"/>
    </row>
    <row r="1166" spans="1:23" x14ac:dyDescent="0.25">
      <c r="A1166" s="82"/>
      <c r="B1166" s="82"/>
      <c r="C1166"/>
      <c r="D1166"/>
      <c r="E1166" s="23"/>
      <c r="F1166"/>
      <c r="G1166"/>
      <c r="H1166" s="59"/>
      <c r="I1166" s="23"/>
      <c r="J1166" s="31"/>
      <c r="K1166" s="23"/>
      <c r="L1166" s="23"/>
      <c r="M1166" s="23"/>
      <c r="N1166" s="31"/>
      <c r="O1166" s="23"/>
      <c r="P1166" s="23"/>
      <c r="Q1166" s="54"/>
      <c r="R1166" s="31"/>
      <c r="S1166" s="23"/>
      <c r="T1166" s="23"/>
      <c r="U1166" s="31"/>
      <c r="V1166" s="23"/>
      <c r="W1166" s="23"/>
    </row>
    <row r="1167" spans="1:23" x14ac:dyDescent="0.25">
      <c r="A1167" s="82"/>
      <c r="B1167" s="82"/>
      <c r="C1167"/>
      <c r="D1167"/>
      <c r="E1167" s="23"/>
      <c r="F1167"/>
      <c r="G1167"/>
      <c r="H1167" s="59"/>
      <c r="I1167" s="23"/>
      <c r="J1167" s="31"/>
      <c r="K1167" s="23"/>
      <c r="L1167" s="23"/>
      <c r="M1167" s="23"/>
      <c r="N1167" s="31"/>
      <c r="O1167" s="23"/>
      <c r="P1167" s="23"/>
      <c r="Q1167" s="54"/>
      <c r="R1167" s="31"/>
      <c r="S1167" s="23"/>
      <c r="T1167" s="23"/>
      <c r="U1167" s="31"/>
      <c r="V1167" s="23"/>
      <c r="W1167" s="23"/>
    </row>
    <row r="1168" spans="1:23" x14ac:dyDescent="0.25">
      <c r="A1168" s="82"/>
      <c r="B1168" s="82"/>
      <c r="C1168"/>
      <c r="D1168"/>
      <c r="E1168" s="23"/>
      <c r="F1168"/>
      <c r="G1168"/>
      <c r="H1168" s="59"/>
      <c r="I1168" s="23"/>
      <c r="J1168" s="31"/>
      <c r="K1168" s="23"/>
      <c r="L1168" s="23"/>
      <c r="M1168" s="23"/>
      <c r="N1168" s="31"/>
      <c r="O1168" s="23"/>
      <c r="P1168" s="23"/>
      <c r="Q1168" s="54"/>
      <c r="R1168" s="31"/>
      <c r="S1168" s="23"/>
      <c r="T1168" s="23"/>
      <c r="U1168" s="31"/>
      <c r="V1168" s="23"/>
      <c r="W1168" s="23"/>
    </row>
    <row r="1169" spans="1:23" x14ac:dyDescent="0.25">
      <c r="A1169" s="82"/>
      <c r="B1169" s="82"/>
      <c r="C1169"/>
      <c r="D1169"/>
      <c r="E1169" s="23"/>
      <c r="F1169"/>
      <c r="G1169"/>
      <c r="H1169" s="59"/>
      <c r="I1169" s="23"/>
      <c r="J1169" s="31"/>
      <c r="K1169" s="23"/>
      <c r="L1169" s="23"/>
      <c r="M1169" s="23"/>
      <c r="N1169" s="31"/>
      <c r="O1169" s="23"/>
      <c r="P1169" s="23"/>
      <c r="Q1169" s="54"/>
      <c r="R1169" s="31"/>
      <c r="S1169" s="23"/>
      <c r="T1169" s="23"/>
      <c r="U1169" s="31"/>
      <c r="V1169" s="23"/>
      <c r="W1169" s="23"/>
    </row>
    <row r="1170" spans="1:23" x14ac:dyDescent="0.25">
      <c r="A1170" s="82"/>
      <c r="B1170" s="82"/>
      <c r="C1170"/>
      <c r="D1170"/>
      <c r="E1170" s="23"/>
      <c r="F1170"/>
      <c r="G1170"/>
      <c r="H1170" s="59"/>
      <c r="I1170" s="23"/>
      <c r="J1170" s="31"/>
      <c r="K1170" s="23"/>
      <c r="L1170" s="23"/>
      <c r="M1170" s="23"/>
      <c r="N1170" s="31"/>
      <c r="O1170" s="23"/>
      <c r="P1170" s="23"/>
      <c r="Q1170" s="54"/>
      <c r="R1170" s="31"/>
      <c r="S1170" s="23"/>
      <c r="T1170" s="23"/>
      <c r="U1170" s="31"/>
      <c r="V1170" s="23"/>
      <c r="W1170" s="23"/>
    </row>
    <row r="1171" spans="1:23" x14ac:dyDescent="0.25">
      <c r="A1171" s="82"/>
      <c r="B1171" s="82"/>
      <c r="C1171"/>
      <c r="D1171"/>
      <c r="E1171" s="23"/>
      <c r="F1171"/>
      <c r="G1171"/>
      <c r="H1171" s="59"/>
      <c r="I1171" s="23"/>
      <c r="J1171" s="31"/>
      <c r="K1171" s="23"/>
      <c r="L1171" s="23"/>
      <c r="M1171" s="23"/>
      <c r="N1171" s="31"/>
      <c r="O1171" s="23"/>
      <c r="P1171" s="23"/>
      <c r="Q1171" s="54"/>
      <c r="R1171" s="31"/>
      <c r="S1171" s="23"/>
      <c r="T1171" s="23"/>
      <c r="U1171" s="31"/>
      <c r="V1171" s="23"/>
      <c r="W1171" s="23"/>
    </row>
    <row r="1172" spans="1:23" x14ac:dyDescent="0.25">
      <c r="A1172" s="82"/>
      <c r="B1172" s="82"/>
      <c r="C1172"/>
      <c r="D1172"/>
      <c r="E1172" s="23"/>
      <c r="F1172"/>
      <c r="G1172"/>
      <c r="H1172" s="59"/>
      <c r="I1172" s="23"/>
      <c r="J1172" s="31"/>
      <c r="K1172" s="23"/>
      <c r="L1172" s="23"/>
      <c r="M1172" s="23"/>
      <c r="N1172" s="31"/>
      <c r="O1172" s="23"/>
      <c r="P1172" s="23"/>
      <c r="Q1172" s="54"/>
      <c r="R1172" s="31"/>
      <c r="S1172" s="23"/>
      <c r="T1172" s="23"/>
      <c r="U1172" s="31"/>
      <c r="V1172" s="23"/>
      <c r="W1172" s="23"/>
    </row>
    <row r="1173" spans="1:23" x14ac:dyDescent="0.25">
      <c r="A1173" s="82"/>
      <c r="B1173" s="82"/>
      <c r="C1173"/>
      <c r="D1173"/>
      <c r="E1173" s="23"/>
      <c r="F1173"/>
      <c r="G1173"/>
      <c r="H1173" s="59"/>
      <c r="I1173" s="23"/>
      <c r="J1173" s="31"/>
      <c r="K1173" s="23"/>
      <c r="L1173" s="23"/>
      <c r="M1173" s="23"/>
      <c r="N1173" s="31"/>
      <c r="O1173" s="23"/>
      <c r="P1173" s="23"/>
      <c r="Q1173" s="54"/>
      <c r="R1173" s="31"/>
      <c r="S1173" s="23"/>
      <c r="T1173" s="23"/>
      <c r="U1173" s="31"/>
      <c r="V1173" s="23"/>
      <c r="W1173" s="23"/>
    </row>
    <row r="1174" spans="1:23" x14ac:dyDescent="0.25">
      <c r="A1174" s="82"/>
      <c r="B1174" s="82"/>
      <c r="C1174"/>
      <c r="D1174"/>
      <c r="E1174" s="23"/>
      <c r="F1174"/>
      <c r="G1174"/>
      <c r="H1174" s="59"/>
      <c r="I1174" s="23"/>
      <c r="J1174" s="31"/>
      <c r="K1174" s="23"/>
      <c r="L1174" s="23"/>
      <c r="M1174" s="23"/>
      <c r="N1174" s="31"/>
      <c r="O1174" s="23"/>
      <c r="P1174" s="23"/>
      <c r="Q1174" s="54"/>
      <c r="R1174" s="31"/>
      <c r="S1174" s="23"/>
      <c r="T1174" s="23"/>
      <c r="U1174" s="31"/>
      <c r="V1174" s="23"/>
      <c r="W1174" s="23"/>
    </row>
    <row r="1175" spans="1:23" x14ac:dyDescent="0.25">
      <c r="A1175" s="82"/>
      <c r="B1175" s="82"/>
      <c r="C1175"/>
      <c r="D1175"/>
      <c r="E1175" s="23"/>
      <c r="F1175"/>
      <c r="G1175"/>
      <c r="H1175" s="59"/>
      <c r="I1175" s="23"/>
      <c r="J1175" s="31"/>
      <c r="K1175" s="23"/>
      <c r="L1175" s="23"/>
      <c r="M1175" s="23"/>
      <c r="N1175" s="31"/>
      <c r="O1175" s="23"/>
      <c r="P1175" s="23"/>
      <c r="Q1175" s="54"/>
      <c r="R1175" s="31"/>
      <c r="S1175" s="23"/>
      <c r="T1175" s="23"/>
      <c r="U1175" s="31"/>
      <c r="V1175" s="23"/>
      <c r="W1175" s="23"/>
    </row>
    <row r="1176" spans="1:23" x14ac:dyDescent="0.25">
      <c r="A1176" s="82"/>
      <c r="B1176" s="82"/>
      <c r="C1176"/>
      <c r="D1176"/>
      <c r="E1176" s="23"/>
      <c r="F1176"/>
      <c r="G1176"/>
      <c r="H1176" s="59"/>
      <c r="I1176" s="23"/>
      <c r="J1176" s="31"/>
      <c r="K1176" s="23"/>
      <c r="L1176" s="23"/>
      <c r="M1176" s="23"/>
      <c r="N1176" s="31"/>
      <c r="O1176" s="23"/>
      <c r="P1176" s="23"/>
      <c r="Q1176" s="54"/>
      <c r="R1176" s="31"/>
      <c r="S1176" s="23"/>
      <c r="T1176" s="23"/>
      <c r="U1176" s="31"/>
      <c r="V1176" s="23"/>
      <c r="W1176" s="23"/>
    </row>
    <row r="1177" spans="1:23" x14ac:dyDescent="0.25">
      <c r="A1177" s="82"/>
      <c r="B1177" s="82"/>
      <c r="C1177"/>
      <c r="D1177"/>
      <c r="E1177" s="23"/>
      <c r="F1177"/>
      <c r="G1177"/>
      <c r="H1177" s="59"/>
      <c r="I1177" s="23"/>
      <c r="J1177" s="31"/>
      <c r="K1177" s="23"/>
      <c r="L1177" s="23"/>
      <c r="M1177" s="23"/>
      <c r="N1177" s="31"/>
      <c r="O1177" s="23"/>
      <c r="P1177" s="23"/>
      <c r="Q1177" s="54"/>
      <c r="R1177" s="31"/>
      <c r="S1177" s="23"/>
      <c r="T1177" s="23"/>
      <c r="U1177" s="31"/>
      <c r="V1177" s="23"/>
      <c r="W1177" s="23"/>
    </row>
    <row r="1178" spans="1:23" x14ac:dyDescent="0.25">
      <c r="A1178" s="82"/>
      <c r="B1178" s="82"/>
      <c r="C1178"/>
      <c r="D1178"/>
      <c r="E1178" s="23"/>
      <c r="F1178"/>
      <c r="G1178"/>
      <c r="H1178" s="59"/>
      <c r="I1178" s="23"/>
      <c r="J1178" s="31"/>
      <c r="K1178" s="23"/>
      <c r="L1178" s="23"/>
      <c r="M1178" s="23"/>
      <c r="N1178" s="31"/>
      <c r="O1178" s="23"/>
      <c r="P1178" s="23"/>
      <c r="Q1178" s="54"/>
      <c r="R1178" s="31"/>
      <c r="S1178" s="23"/>
      <c r="T1178" s="23"/>
      <c r="U1178" s="31"/>
      <c r="V1178" s="23"/>
      <c r="W1178" s="23"/>
    </row>
    <row r="1179" spans="1:23" x14ac:dyDescent="0.25">
      <c r="A1179" s="82"/>
      <c r="B1179" s="82"/>
      <c r="C1179"/>
      <c r="D1179"/>
      <c r="E1179" s="23"/>
      <c r="F1179"/>
      <c r="G1179"/>
      <c r="H1179" s="59"/>
      <c r="I1179" s="23"/>
      <c r="J1179" s="31"/>
      <c r="K1179" s="23"/>
      <c r="L1179" s="23"/>
      <c r="M1179" s="23"/>
      <c r="N1179" s="31"/>
      <c r="O1179" s="23"/>
      <c r="P1179" s="23"/>
      <c r="Q1179" s="54"/>
      <c r="R1179" s="31"/>
      <c r="S1179" s="23"/>
      <c r="T1179" s="23"/>
      <c r="U1179" s="31"/>
      <c r="V1179" s="23"/>
      <c r="W1179" s="23"/>
    </row>
    <row r="1180" spans="1:23" x14ac:dyDescent="0.25">
      <c r="A1180" s="82"/>
      <c r="B1180" s="82"/>
      <c r="C1180"/>
      <c r="D1180"/>
      <c r="E1180" s="23"/>
      <c r="F1180"/>
      <c r="G1180"/>
      <c r="H1180" s="59"/>
      <c r="I1180" s="23"/>
      <c r="J1180" s="31"/>
      <c r="K1180" s="23"/>
      <c r="L1180" s="23"/>
      <c r="M1180" s="23"/>
      <c r="N1180" s="31"/>
      <c r="O1180" s="23"/>
      <c r="P1180" s="23"/>
      <c r="Q1180" s="54"/>
      <c r="R1180" s="31"/>
      <c r="S1180" s="23"/>
      <c r="T1180" s="23"/>
      <c r="U1180" s="31"/>
      <c r="V1180" s="23"/>
      <c r="W1180" s="23"/>
    </row>
    <row r="1181" spans="1:23" x14ac:dyDescent="0.25">
      <c r="A1181" s="82"/>
      <c r="B1181" s="82"/>
      <c r="C1181"/>
      <c r="D1181"/>
      <c r="E1181" s="23"/>
      <c r="F1181"/>
      <c r="G1181"/>
      <c r="H1181" s="59"/>
      <c r="I1181" s="23"/>
      <c r="J1181" s="31"/>
      <c r="K1181" s="23"/>
      <c r="L1181" s="23"/>
      <c r="M1181" s="23"/>
      <c r="N1181" s="31"/>
      <c r="O1181" s="23"/>
      <c r="P1181" s="23"/>
      <c r="Q1181" s="54"/>
      <c r="R1181" s="31"/>
      <c r="S1181" s="23"/>
      <c r="T1181" s="23"/>
      <c r="U1181" s="31"/>
      <c r="V1181" s="23"/>
      <c r="W1181" s="23"/>
    </row>
    <row r="1182" spans="1:23" x14ac:dyDescent="0.25">
      <c r="A1182" s="82"/>
      <c r="B1182" s="82"/>
      <c r="C1182"/>
      <c r="D1182"/>
      <c r="E1182" s="23"/>
      <c r="F1182"/>
      <c r="G1182"/>
      <c r="H1182" s="59"/>
      <c r="I1182" s="23"/>
      <c r="J1182" s="31"/>
      <c r="K1182" s="23"/>
      <c r="L1182" s="23"/>
      <c r="M1182" s="23"/>
      <c r="N1182" s="31"/>
      <c r="O1182" s="23"/>
      <c r="P1182" s="23"/>
      <c r="Q1182" s="54"/>
      <c r="R1182" s="31"/>
      <c r="S1182" s="23"/>
      <c r="T1182" s="23"/>
      <c r="U1182" s="31"/>
      <c r="V1182" s="23"/>
      <c r="W1182" s="23"/>
    </row>
    <row r="1183" spans="1:23" x14ac:dyDescent="0.25">
      <c r="A1183" s="82"/>
      <c r="B1183" s="82"/>
      <c r="C1183"/>
      <c r="D1183"/>
      <c r="E1183" s="23"/>
      <c r="F1183"/>
      <c r="G1183"/>
      <c r="H1183" s="59"/>
      <c r="I1183" s="23"/>
      <c r="J1183" s="31"/>
      <c r="K1183" s="23"/>
      <c r="L1183" s="23"/>
      <c r="M1183" s="23"/>
      <c r="N1183" s="31"/>
      <c r="O1183" s="23"/>
      <c r="P1183" s="23"/>
      <c r="Q1183" s="54"/>
      <c r="R1183" s="31"/>
      <c r="S1183" s="23"/>
      <c r="T1183" s="23"/>
      <c r="U1183" s="31"/>
      <c r="V1183" s="23"/>
      <c r="W1183" s="23"/>
    </row>
    <row r="1184" spans="1:23" x14ac:dyDescent="0.25">
      <c r="A1184" s="82"/>
      <c r="B1184" s="82"/>
      <c r="C1184"/>
      <c r="D1184"/>
      <c r="E1184" s="23"/>
      <c r="F1184"/>
      <c r="G1184"/>
      <c r="H1184" s="59"/>
      <c r="I1184" s="23"/>
      <c r="J1184" s="31"/>
      <c r="K1184" s="23"/>
      <c r="L1184" s="23"/>
      <c r="M1184" s="23"/>
      <c r="N1184" s="31"/>
      <c r="O1184" s="23"/>
      <c r="P1184" s="23"/>
      <c r="Q1184" s="54"/>
      <c r="R1184" s="31"/>
      <c r="S1184" s="23"/>
      <c r="T1184" s="23"/>
      <c r="U1184" s="31"/>
      <c r="V1184" s="23"/>
      <c r="W1184" s="23"/>
    </row>
    <row r="1185" spans="1:23" x14ac:dyDescent="0.25">
      <c r="A1185" s="82"/>
      <c r="B1185" s="82"/>
      <c r="C1185"/>
      <c r="D1185"/>
      <c r="E1185" s="23"/>
      <c r="F1185"/>
      <c r="G1185"/>
      <c r="H1185" s="59"/>
      <c r="I1185" s="23"/>
      <c r="J1185" s="31"/>
      <c r="K1185" s="23"/>
      <c r="L1185" s="23"/>
      <c r="M1185" s="23"/>
      <c r="N1185" s="31"/>
      <c r="O1185" s="23"/>
      <c r="P1185" s="23"/>
      <c r="Q1185" s="54"/>
      <c r="R1185" s="31"/>
      <c r="S1185" s="23"/>
      <c r="T1185" s="23"/>
      <c r="U1185" s="31"/>
      <c r="V1185" s="23"/>
      <c r="W1185" s="23"/>
    </row>
    <row r="1186" spans="1:23" x14ac:dyDescent="0.25">
      <c r="A1186" s="82"/>
      <c r="B1186" s="82"/>
      <c r="C1186"/>
      <c r="D1186"/>
      <c r="E1186" s="23"/>
      <c r="F1186"/>
      <c r="G1186"/>
      <c r="H1186" s="59"/>
      <c r="I1186" s="23"/>
      <c r="J1186" s="31"/>
      <c r="K1186" s="23"/>
      <c r="L1186" s="23"/>
      <c r="M1186" s="23"/>
      <c r="N1186" s="31"/>
      <c r="O1186" s="23"/>
      <c r="P1186" s="23"/>
      <c r="Q1186" s="54"/>
      <c r="R1186" s="31"/>
      <c r="S1186" s="23"/>
      <c r="T1186" s="23"/>
      <c r="U1186" s="31"/>
      <c r="V1186" s="23"/>
      <c r="W1186" s="23"/>
    </row>
    <row r="1187" spans="1:23" x14ac:dyDescent="0.25">
      <c r="A1187" s="82"/>
      <c r="B1187" s="82"/>
      <c r="C1187"/>
      <c r="D1187"/>
      <c r="E1187" s="23"/>
      <c r="F1187"/>
      <c r="G1187"/>
      <c r="H1187" s="59"/>
      <c r="I1187" s="23"/>
      <c r="J1187" s="31"/>
      <c r="K1187" s="23"/>
      <c r="L1187" s="23"/>
      <c r="M1187" s="23"/>
      <c r="N1187" s="31"/>
      <c r="O1187" s="23"/>
      <c r="P1187" s="23"/>
      <c r="Q1187" s="54"/>
      <c r="R1187" s="31"/>
      <c r="S1187" s="23"/>
      <c r="T1187" s="23"/>
      <c r="U1187" s="31"/>
      <c r="V1187" s="23"/>
      <c r="W1187" s="23"/>
    </row>
    <row r="1188" spans="1:23" x14ac:dyDescent="0.25">
      <c r="A1188" s="82"/>
      <c r="B1188" s="82"/>
      <c r="C1188"/>
      <c r="D1188"/>
      <c r="E1188" s="23"/>
      <c r="F1188"/>
      <c r="G1188"/>
      <c r="H1188" s="59"/>
      <c r="I1188" s="23"/>
      <c r="J1188" s="31"/>
      <c r="K1188" s="23"/>
      <c r="L1188" s="23"/>
      <c r="M1188" s="23"/>
      <c r="N1188" s="31"/>
      <c r="O1188" s="23"/>
      <c r="P1188" s="23"/>
      <c r="Q1188" s="54"/>
      <c r="R1188" s="31"/>
      <c r="S1188" s="23"/>
      <c r="T1188" s="23"/>
      <c r="U1188" s="31"/>
      <c r="V1188" s="23"/>
      <c r="W1188" s="23"/>
    </row>
    <row r="1189" spans="1:23" x14ac:dyDescent="0.25">
      <c r="A1189" s="82"/>
      <c r="B1189" s="82"/>
      <c r="C1189"/>
      <c r="D1189"/>
      <c r="E1189" s="23"/>
      <c r="F1189"/>
      <c r="G1189"/>
      <c r="H1189" s="59"/>
      <c r="I1189" s="23"/>
      <c r="J1189" s="31"/>
      <c r="K1189" s="23"/>
      <c r="L1189" s="23"/>
      <c r="M1189" s="23"/>
      <c r="N1189" s="31"/>
      <c r="O1189" s="23"/>
      <c r="P1189" s="23"/>
      <c r="Q1189" s="54"/>
      <c r="R1189" s="31"/>
      <c r="S1189" s="23"/>
      <c r="T1189" s="23"/>
      <c r="U1189" s="31"/>
      <c r="V1189" s="23"/>
      <c r="W1189" s="23"/>
    </row>
    <row r="1190" spans="1:23" x14ac:dyDescent="0.25">
      <c r="A1190" s="82"/>
      <c r="B1190" s="82"/>
      <c r="C1190"/>
      <c r="D1190"/>
      <c r="E1190" s="23"/>
      <c r="F1190"/>
      <c r="G1190"/>
      <c r="H1190" s="59"/>
      <c r="I1190" s="23"/>
      <c r="J1190" s="31"/>
      <c r="K1190" s="23"/>
      <c r="L1190" s="23"/>
      <c r="M1190" s="23"/>
      <c r="N1190" s="31"/>
      <c r="O1190" s="23"/>
      <c r="P1190" s="23"/>
      <c r="Q1190" s="54"/>
      <c r="R1190" s="31"/>
      <c r="S1190" s="23"/>
      <c r="T1190" s="23"/>
      <c r="U1190" s="31"/>
      <c r="V1190" s="23"/>
      <c r="W1190" s="23"/>
    </row>
    <row r="1191" spans="1:23" x14ac:dyDescent="0.25">
      <c r="A1191" s="82"/>
      <c r="B1191" s="82"/>
      <c r="C1191"/>
      <c r="D1191"/>
      <c r="E1191" s="23"/>
      <c r="F1191"/>
      <c r="G1191"/>
      <c r="H1191" s="59"/>
      <c r="I1191" s="23"/>
      <c r="J1191" s="31"/>
      <c r="K1191" s="23"/>
      <c r="L1191" s="23"/>
      <c r="M1191" s="23"/>
      <c r="N1191" s="31"/>
      <c r="O1191" s="23"/>
      <c r="P1191" s="23"/>
      <c r="Q1191" s="54"/>
      <c r="R1191" s="31"/>
      <c r="S1191" s="23"/>
      <c r="T1191" s="23"/>
      <c r="U1191" s="31"/>
      <c r="V1191" s="23"/>
      <c r="W1191" s="23"/>
    </row>
    <row r="1192" spans="1:23" x14ac:dyDescent="0.25">
      <c r="A1192" s="82"/>
      <c r="B1192" s="82"/>
      <c r="C1192"/>
      <c r="D1192"/>
      <c r="E1192" s="23"/>
      <c r="F1192"/>
      <c r="G1192"/>
      <c r="H1192" s="59"/>
      <c r="I1192" s="23"/>
      <c r="J1192" s="31"/>
      <c r="K1192" s="23"/>
      <c r="L1192" s="23"/>
      <c r="M1192" s="23"/>
      <c r="N1192" s="31"/>
      <c r="O1192" s="23"/>
      <c r="P1192" s="23"/>
      <c r="Q1192" s="54"/>
      <c r="R1192" s="31"/>
      <c r="S1192" s="23"/>
      <c r="T1192" s="23"/>
      <c r="U1192" s="31"/>
      <c r="V1192" s="23"/>
      <c r="W1192" s="23"/>
    </row>
    <row r="1193" spans="1:23" x14ac:dyDescent="0.25">
      <c r="A1193" s="82"/>
      <c r="B1193" s="82"/>
      <c r="C1193"/>
      <c r="D1193"/>
      <c r="E1193" s="23"/>
      <c r="F1193"/>
      <c r="G1193"/>
      <c r="H1193" s="59"/>
      <c r="I1193" s="23"/>
      <c r="J1193" s="31"/>
      <c r="K1193" s="23"/>
      <c r="L1193" s="23"/>
      <c r="M1193" s="23"/>
      <c r="N1193" s="31"/>
      <c r="O1193" s="23"/>
      <c r="P1193" s="23"/>
      <c r="Q1193" s="54"/>
      <c r="R1193" s="31"/>
      <c r="S1193" s="23"/>
      <c r="T1193" s="23"/>
      <c r="U1193" s="31"/>
      <c r="V1193" s="23"/>
      <c r="W1193" s="23"/>
    </row>
    <row r="1194" spans="1:23" x14ac:dyDescent="0.25">
      <c r="A1194" s="82"/>
      <c r="B1194" s="82"/>
      <c r="C1194"/>
      <c r="D1194"/>
      <c r="E1194" s="23"/>
      <c r="F1194"/>
      <c r="G1194"/>
      <c r="H1194" s="59"/>
      <c r="I1194" s="23"/>
      <c r="J1194" s="31"/>
      <c r="K1194" s="23"/>
      <c r="L1194" s="23"/>
      <c r="M1194" s="23"/>
      <c r="N1194" s="31"/>
      <c r="O1194" s="23"/>
      <c r="P1194" s="23"/>
      <c r="Q1194" s="54"/>
      <c r="R1194" s="31"/>
      <c r="S1194" s="23"/>
      <c r="T1194" s="23"/>
      <c r="U1194" s="31"/>
      <c r="V1194" s="23"/>
      <c r="W1194" s="23"/>
    </row>
    <row r="1195" spans="1:23" x14ac:dyDescent="0.25">
      <c r="A1195" s="82"/>
      <c r="B1195" s="82"/>
      <c r="C1195"/>
      <c r="D1195"/>
      <c r="E1195" s="23"/>
      <c r="F1195"/>
      <c r="G1195"/>
      <c r="H1195" s="59"/>
      <c r="I1195" s="23"/>
      <c r="J1195" s="31"/>
      <c r="K1195" s="23"/>
      <c r="L1195" s="23"/>
      <c r="M1195" s="23"/>
      <c r="N1195" s="31"/>
      <c r="O1195" s="23"/>
      <c r="P1195" s="23"/>
      <c r="Q1195" s="54"/>
      <c r="R1195" s="31"/>
      <c r="S1195" s="23"/>
      <c r="T1195" s="23"/>
      <c r="U1195" s="31"/>
      <c r="V1195" s="23"/>
      <c r="W1195" s="23"/>
    </row>
    <row r="1196" spans="1:23" x14ac:dyDescent="0.25">
      <c r="A1196" s="82"/>
      <c r="B1196" s="82"/>
      <c r="C1196"/>
      <c r="D1196"/>
      <c r="E1196" s="23"/>
      <c r="F1196"/>
      <c r="G1196"/>
      <c r="H1196" s="59"/>
      <c r="I1196" s="23"/>
      <c r="J1196" s="31"/>
      <c r="K1196" s="23"/>
      <c r="L1196" s="23"/>
      <c r="M1196" s="23"/>
      <c r="N1196" s="31"/>
      <c r="O1196" s="23"/>
      <c r="P1196" s="23"/>
      <c r="Q1196" s="54"/>
      <c r="R1196" s="31"/>
      <c r="S1196" s="23"/>
      <c r="T1196" s="23"/>
      <c r="U1196" s="31"/>
      <c r="V1196" s="23"/>
      <c r="W1196" s="23"/>
    </row>
    <row r="1197" spans="1:23" x14ac:dyDescent="0.25">
      <c r="A1197" s="82"/>
      <c r="B1197" s="82"/>
      <c r="C1197"/>
      <c r="D1197"/>
      <c r="E1197" s="23"/>
      <c r="F1197"/>
      <c r="G1197"/>
      <c r="H1197" s="59"/>
      <c r="I1197" s="23"/>
      <c r="J1197" s="31"/>
      <c r="K1197" s="23"/>
      <c r="L1197" s="23"/>
      <c r="M1197" s="23"/>
      <c r="N1197" s="31"/>
      <c r="O1197" s="23"/>
      <c r="P1197" s="23"/>
      <c r="Q1197" s="54"/>
      <c r="R1197" s="31"/>
      <c r="S1197" s="23"/>
      <c r="T1197" s="23"/>
      <c r="U1197" s="31"/>
      <c r="V1197" s="23"/>
      <c r="W1197" s="23"/>
    </row>
    <row r="1198" spans="1:23" x14ac:dyDescent="0.25">
      <c r="A1198" s="82"/>
      <c r="B1198" s="82"/>
      <c r="C1198"/>
      <c r="D1198"/>
      <c r="E1198" s="23"/>
      <c r="F1198"/>
      <c r="G1198"/>
      <c r="H1198" s="59"/>
      <c r="I1198" s="23"/>
      <c r="J1198" s="31"/>
      <c r="K1198" s="23"/>
      <c r="L1198" s="23"/>
      <c r="M1198" s="23"/>
      <c r="N1198" s="31"/>
      <c r="O1198" s="23"/>
      <c r="P1198" s="23"/>
      <c r="Q1198" s="54"/>
      <c r="R1198" s="31"/>
      <c r="S1198" s="23"/>
      <c r="T1198" s="23"/>
      <c r="U1198" s="31"/>
      <c r="V1198" s="23"/>
      <c r="W1198" s="23"/>
    </row>
    <row r="1199" spans="1:23" x14ac:dyDescent="0.25">
      <c r="A1199" s="82"/>
      <c r="B1199" s="82"/>
      <c r="C1199"/>
      <c r="D1199"/>
      <c r="E1199" s="23"/>
      <c r="F1199"/>
      <c r="G1199"/>
      <c r="H1199" s="59"/>
      <c r="I1199" s="23"/>
      <c r="J1199" s="31"/>
      <c r="K1199" s="23"/>
      <c r="L1199" s="23"/>
      <c r="M1199" s="23"/>
      <c r="N1199" s="31"/>
      <c r="O1199" s="23"/>
      <c r="P1199" s="23"/>
      <c r="Q1199" s="54"/>
      <c r="R1199" s="31"/>
      <c r="S1199" s="23"/>
      <c r="T1199" s="23"/>
      <c r="U1199" s="31"/>
      <c r="V1199" s="23"/>
      <c r="W1199" s="23"/>
    </row>
    <row r="1200" spans="1:23" x14ac:dyDescent="0.25">
      <c r="A1200" s="82"/>
      <c r="B1200" s="82"/>
      <c r="C1200"/>
      <c r="D1200"/>
      <c r="E1200" s="23"/>
      <c r="F1200"/>
      <c r="G1200"/>
      <c r="H1200" s="59"/>
      <c r="I1200" s="23"/>
      <c r="J1200" s="31"/>
      <c r="K1200" s="23"/>
      <c r="L1200" s="23"/>
      <c r="M1200" s="23"/>
      <c r="N1200" s="31"/>
      <c r="O1200" s="23"/>
      <c r="P1200" s="23"/>
      <c r="Q1200" s="54"/>
      <c r="R1200" s="31"/>
      <c r="S1200" s="23"/>
      <c r="T1200" s="23"/>
      <c r="U1200" s="31"/>
      <c r="V1200" s="23"/>
      <c r="W1200" s="23"/>
    </row>
    <row r="1201" spans="1:23" x14ac:dyDescent="0.25">
      <c r="A1201" s="82"/>
      <c r="B1201" s="82"/>
      <c r="C1201"/>
      <c r="D1201"/>
      <c r="E1201" s="23"/>
      <c r="F1201"/>
      <c r="G1201"/>
      <c r="H1201" s="59"/>
      <c r="I1201" s="23"/>
      <c r="J1201" s="31"/>
      <c r="K1201" s="23"/>
      <c r="L1201" s="23"/>
      <c r="M1201" s="23"/>
      <c r="N1201" s="31"/>
      <c r="O1201" s="23"/>
      <c r="P1201" s="23"/>
      <c r="Q1201" s="54"/>
      <c r="R1201" s="31"/>
      <c r="S1201" s="23"/>
      <c r="T1201" s="23"/>
      <c r="U1201" s="31"/>
      <c r="V1201" s="23"/>
      <c r="W1201" s="23"/>
    </row>
    <row r="1202" spans="1:23" x14ac:dyDescent="0.25">
      <c r="A1202" s="82"/>
      <c r="B1202" s="82"/>
      <c r="C1202"/>
      <c r="D1202"/>
      <c r="E1202" s="23"/>
      <c r="F1202"/>
      <c r="G1202"/>
      <c r="H1202" s="59"/>
      <c r="I1202" s="23"/>
      <c r="J1202" s="31"/>
      <c r="K1202" s="23"/>
      <c r="L1202" s="23"/>
      <c r="M1202" s="23"/>
      <c r="N1202" s="31"/>
      <c r="O1202" s="23"/>
      <c r="P1202" s="23"/>
      <c r="Q1202" s="54"/>
      <c r="R1202" s="31"/>
      <c r="S1202" s="23"/>
      <c r="T1202" s="23"/>
      <c r="U1202" s="31"/>
      <c r="V1202" s="23"/>
      <c r="W1202" s="23"/>
    </row>
    <row r="1203" spans="1:23" x14ac:dyDescent="0.25">
      <c r="A1203" s="82"/>
      <c r="B1203" s="82"/>
      <c r="C1203"/>
      <c r="D1203"/>
      <c r="E1203" s="23"/>
      <c r="F1203"/>
      <c r="G1203"/>
      <c r="H1203" s="59"/>
      <c r="I1203" s="23"/>
      <c r="J1203" s="31"/>
      <c r="K1203" s="23"/>
      <c r="L1203" s="23"/>
      <c r="M1203" s="23"/>
      <c r="N1203" s="31"/>
      <c r="O1203" s="23"/>
      <c r="P1203" s="23"/>
      <c r="Q1203" s="54"/>
      <c r="R1203" s="31"/>
      <c r="S1203" s="23"/>
      <c r="T1203" s="23"/>
      <c r="U1203" s="31"/>
      <c r="V1203" s="23"/>
      <c r="W1203" s="23"/>
    </row>
    <row r="1204" spans="1:23" x14ac:dyDescent="0.25">
      <c r="A1204" s="82"/>
      <c r="B1204" s="82"/>
      <c r="C1204"/>
      <c r="D1204"/>
      <c r="E1204" s="23"/>
      <c r="F1204"/>
      <c r="G1204"/>
      <c r="H1204" s="59"/>
      <c r="I1204" s="23"/>
      <c r="J1204" s="31"/>
      <c r="K1204" s="23"/>
      <c r="L1204" s="23"/>
      <c r="M1204" s="23"/>
      <c r="N1204" s="31"/>
      <c r="O1204" s="23"/>
      <c r="P1204" s="23"/>
      <c r="Q1204" s="54"/>
      <c r="R1204" s="31"/>
      <c r="S1204" s="23"/>
      <c r="T1204" s="23"/>
      <c r="U1204" s="31"/>
      <c r="V1204" s="23"/>
      <c r="W1204" s="23"/>
    </row>
    <row r="1205" spans="1:23" x14ac:dyDescent="0.25">
      <c r="A1205" s="82"/>
      <c r="B1205" s="82"/>
      <c r="C1205"/>
      <c r="D1205"/>
      <c r="E1205" s="23"/>
      <c r="F1205"/>
      <c r="G1205"/>
      <c r="H1205" s="59"/>
      <c r="I1205" s="23"/>
      <c r="J1205" s="31"/>
      <c r="K1205" s="23"/>
      <c r="L1205" s="23"/>
      <c r="M1205" s="23"/>
      <c r="N1205" s="31"/>
      <c r="O1205" s="23"/>
      <c r="P1205" s="23"/>
      <c r="Q1205" s="54"/>
      <c r="R1205" s="31"/>
      <c r="S1205" s="23"/>
      <c r="T1205" s="23"/>
      <c r="U1205" s="31"/>
      <c r="V1205" s="23"/>
      <c r="W1205" s="23"/>
    </row>
    <row r="1206" spans="1:23" x14ac:dyDescent="0.25">
      <c r="A1206" s="82"/>
      <c r="B1206" s="82"/>
      <c r="C1206"/>
      <c r="D1206"/>
      <c r="E1206" s="23"/>
      <c r="F1206"/>
      <c r="G1206"/>
      <c r="H1206" s="59"/>
      <c r="I1206" s="23"/>
      <c r="J1206" s="31"/>
      <c r="K1206" s="23"/>
      <c r="L1206" s="23"/>
      <c r="M1206" s="23"/>
      <c r="N1206" s="31"/>
      <c r="O1206" s="23"/>
      <c r="P1206" s="23"/>
      <c r="Q1206" s="54"/>
      <c r="R1206" s="31"/>
      <c r="S1206" s="23"/>
      <c r="T1206" s="23"/>
      <c r="U1206" s="31"/>
      <c r="V1206" s="23"/>
      <c r="W1206" s="23"/>
    </row>
    <row r="1207" spans="1:23" x14ac:dyDescent="0.25">
      <c r="A1207" s="82"/>
      <c r="B1207" s="82"/>
      <c r="C1207"/>
      <c r="D1207"/>
      <c r="E1207" s="23"/>
      <c r="F1207"/>
      <c r="G1207"/>
      <c r="H1207" s="59"/>
      <c r="I1207" s="23"/>
      <c r="J1207" s="31"/>
      <c r="K1207" s="23"/>
      <c r="L1207" s="23"/>
      <c r="M1207" s="23"/>
      <c r="N1207" s="31"/>
      <c r="O1207" s="23"/>
      <c r="P1207" s="23"/>
      <c r="Q1207" s="54"/>
      <c r="R1207" s="31"/>
      <c r="S1207" s="23"/>
      <c r="T1207" s="23"/>
      <c r="U1207" s="31"/>
      <c r="V1207" s="23"/>
      <c r="W1207" s="23"/>
    </row>
    <row r="1208" spans="1:23" x14ac:dyDescent="0.25">
      <c r="A1208" s="82"/>
      <c r="B1208" s="82"/>
      <c r="C1208"/>
      <c r="D1208"/>
      <c r="E1208" s="23"/>
      <c r="F1208"/>
      <c r="G1208"/>
      <c r="H1208" s="59"/>
      <c r="I1208" s="23"/>
      <c r="J1208" s="31"/>
      <c r="K1208" s="23"/>
      <c r="L1208" s="23"/>
      <c r="M1208" s="23"/>
      <c r="N1208" s="31"/>
      <c r="O1208" s="23"/>
      <c r="P1208" s="23"/>
      <c r="Q1208" s="54"/>
      <c r="R1208" s="31"/>
      <c r="S1208" s="23"/>
      <c r="T1208" s="23"/>
      <c r="U1208" s="31"/>
      <c r="V1208" s="23"/>
      <c r="W1208" s="23"/>
    </row>
    <row r="1209" spans="1:23" x14ac:dyDescent="0.25">
      <c r="A1209" s="82"/>
      <c r="B1209" s="82"/>
      <c r="C1209"/>
      <c r="D1209"/>
      <c r="E1209" s="23"/>
      <c r="F1209"/>
      <c r="G1209"/>
      <c r="H1209" s="59"/>
      <c r="I1209" s="23"/>
      <c r="J1209" s="31"/>
      <c r="K1209" s="23"/>
      <c r="L1209" s="23"/>
      <c r="M1209" s="23"/>
      <c r="N1209" s="31"/>
      <c r="O1209" s="23"/>
      <c r="P1209" s="23"/>
      <c r="Q1209" s="54"/>
      <c r="R1209" s="31"/>
      <c r="S1209" s="23"/>
      <c r="T1209" s="23"/>
      <c r="U1209" s="31"/>
      <c r="V1209" s="23"/>
      <c r="W1209" s="23"/>
    </row>
    <row r="1210" spans="1:23" x14ac:dyDescent="0.25">
      <c r="A1210" s="82"/>
      <c r="B1210" s="82"/>
      <c r="C1210"/>
      <c r="D1210"/>
      <c r="E1210" s="23"/>
      <c r="F1210"/>
      <c r="G1210"/>
      <c r="H1210" s="59"/>
      <c r="I1210" s="23"/>
      <c r="J1210" s="31"/>
      <c r="K1210" s="23"/>
      <c r="L1210" s="23"/>
      <c r="M1210" s="23"/>
      <c r="N1210" s="31"/>
      <c r="O1210" s="23"/>
      <c r="P1210" s="23"/>
      <c r="Q1210" s="54"/>
      <c r="R1210" s="31"/>
      <c r="S1210" s="23"/>
      <c r="T1210" s="23"/>
      <c r="U1210" s="31"/>
      <c r="V1210" s="23"/>
      <c r="W1210" s="23"/>
    </row>
    <row r="1211" spans="1:23" x14ac:dyDescent="0.25">
      <c r="A1211" s="82"/>
      <c r="B1211" s="82"/>
      <c r="C1211"/>
      <c r="D1211"/>
      <c r="E1211" s="23"/>
      <c r="F1211"/>
      <c r="G1211"/>
      <c r="H1211" s="59"/>
      <c r="I1211" s="23"/>
      <c r="J1211" s="31"/>
      <c r="K1211" s="23"/>
      <c r="L1211" s="23"/>
      <c r="M1211" s="23"/>
      <c r="N1211" s="31"/>
      <c r="O1211" s="23"/>
      <c r="P1211" s="23"/>
      <c r="Q1211" s="54"/>
      <c r="R1211" s="31"/>
      <c r="S1211" s="23"/>
      <c r="T1211" s="23"/>
      <c r="U1211" s="31"/>
      <c r="V1211" s="23"/>
      <c r="W1211" s="23"/>
    </row>
    <row r="1212" spans="1:23" x14ac:dyDescent="0.25">
      <c r="A1212" s="82"/>
      <c r="B1212" s="82"/>
      <c r="C1212"/>
      <c r="D1212"/>
      <c r="E1212" s="23"/>
      <c r="F1212"/>
      <c r="G1212"/>
      <c r="H1212" s="59"/>
      <c r="I1212" s="23"/>
      <c r="J1212" s="31"/>
      <c r="K1212" s="23"/>
      <c r="L1212" s="23"/>
      <c r="M1212" s="23"/>
      <c r="N1212" s="31"/>
      <c r="O1212" s="23"/>
      <c r="P1212" s="23"/>
      <c r="Q1212" s="54"/>
      <c r="R1212" s="31"/>
      <c r="S1212" s="23"/>
      <c r="T1212" s="23"/>
      <c r="U1212" s="31"/>
      <c r="V1212" s="23"/>
      <c r="W1212" s="23"/>
    </row>
    <row r="1213" spans="1:23" x14ac:dyDescent="0.25">
      <c r="A1213" s="82"/>
      <c r="B1213" s="82"/>
      <c r="C1213"/>
      <c r="D1213"/>
      <c r="E1213" s="23"/>
      <c r="F1213"/>
      <c r="G1213"/>
      <c r="H1213" s="59"/>
      <c r="I1213" s="23"/>
      <c r="J1213" s="31"/>
      <c r="K1213" s="23"/>
      <c r="L1213" s="23"/>
      <c r="M1213" s="23"/>
      <c r="N1213" s="31"/>
      <c r="O1213" s="23"/>
      <c r="P1213" s="23"/>
      <c r="Q1213" s="54"/>
      <c r="R1213" s="31"/>
      <c r="S1213" s="23"/>
      <c r="T1213" s="23"/>
      <c r="U1213" s="31"/>
      <c r="V1213" s="23"/>
      <c r="W1213" s="23"/>
    </row>
    <row r="1214" spans="1:23" x14ac:dyDescent="0.25">
      <c r="A1214" s="82"/>
      <c r="B1214" s="82"/>
      <c r="C1214"/>
      <c r="D1214"/>
      <c r="E1214" s="23"/>
      <c r="F1214"/>
      <c r="G1214"/>
      <c r="H1214" s="59"/>
      <c r="I1214" s="23"/>
      <c r="J1214" s="31"/>
      <c r="K1214" s="23"/>
      <c r="L1214" s="23"/>
      <c r="M1214" s="23"/>
      <c r="N1214" s="31"/>
      <c r="O1214" s="23"/>
      <c r="P1214" s="23"/>
      <c r="Q1214" s="54"/>
      <c r="R1214" s="31"/>
      <c r="S1214" s="23"/>
      <c r="T1214" s="23"/>
      <c r="U1214" s="31"/>
      <c r="V1214" s="23"/>
      <c r="W1214" s="23"/>
    </row>
    <row r="1215" spans="1:23" x14ac:dyDescent="0.25">
      <c r="A1215" s="82"/>
      <c r="B1215" s="82"/>
      <c r="C1215"/>
      <c r="D1215"/>
      <c r="E1215" s="23"/>
      <c r="F1215"/>
      <c r="G1215"/>
      <c r="H1215" s="59"/>
      <c r="I1215" s="23"/>
      <c r="J1215" s="31"/>
      <c r="K1215" s="23"/>
      <c r="L1215" s="23"/>
      <c r="M1215" s="23"/>
      <c r="N1215" s="31"/>
      <c r="O1215" s="23"/>
      <c r="P1215" s="23"/>
      <c r="Q1215" s="54"/>
      <c r="R1215" s="31"/>
      <c r="S1215" s="23"/>
      <c r="T1215" s="23"/>
      <c r="U1215" s="31"/>
      <c r="V1215" s="23"/>
      <c r="W1215" s="23"/>
    </row>
    <row r="1216" spans="1:23" x14ac:dyDescent="0.25">
      <c r="A1216" s="82"/>
      <c r="B1216" s="82"/>
      <c r="C1216"/>
      <c r="D1216"/>
      <c r="E1216" s="23"/>
      <c r="F1216"/>
      <c r="G1216"/>
      <c r="H1216" s="59"/>
      <c r="I1216" s="23"/>
      <c r="J1216" s="31"/>
      <c r="K1216" s="23"/>
      <c r="L1216" s="23"/>
      <c r="M1216" s="23"/>
      <c r="N1216" s="31"/>
      <c r="O1216" s="23"/>
      <c r="P1216" s="23"/>
      <c r="Q1216" s="54"/>
      <c r="R1216" s="31"/>
      <c r="S1216" s="23"/>
      <c r="T1216" s="23"/>
      <c r="U1216" s="31"/>
      <c r="V1216" s="23"/>
      <c r="W1216" s="23"/>
    </row>
    <row r="1217" spans="1:23" x14ac:dyDescent="0.25">
      <c r="A1217" s="82"/>
      <c r="B1217" s="82"/>
      <c r="C1217"/>
      <c r="D1217"/>
      <c r="E1217" s="23"/>
      <c r="F1217"/>
      <c r="G1217"/>
      <c r="H1217" s="59"/>
      <c r="I1217" s="23"/>
      <c r="J1217" s="31"/>
      <c r="K1217" s="23"/>
      <c r="L1217" s="23"/>
      <c r="M1217" s="23"/>
      <c r="N1217" s="31"/>
      <c r="O1217" s="23"/>
      <c r="P1217" s="23"/>
      <c r="Q1217" s="54"/>
      <c r="R1217" s="31"/>
      <c r="S1217" s="23"/>
      <c r="T1217" s="23"/>
      <c r="U1217" s="31"/>
      <c r="V1217" s="23"/>
      <c r="W1217" s="23"/>
    </row>
    <row r="1218" spans="1:23" x14ac:dyDescent="0.25">
      <c r="A1218" s="82"/>
      <c r="B1218" s="82"/>
      <c r="C1218"/>
      <c r="D1218"/>
      <c r="E1218" s="23"/>
      <c r="F1218"/>
      <c r="G1218"/>
      <c r="H1218" s="59"/>
      <c r="I1218" s="23"/>
      <c r="J1218" s="31"/>
      <c r="K1218" s="23"/>
      <c r="L1218" s="23"/>
      <c r="M1218" s="23"/>
      <c r="N1218" s="31"/>
      <c r="O1218" s="23"/>
      <c r="P1218" s="23"/>
      <c r="Q1218" s="54"/>
      <c r="R1218" s="31"/>
      <c r="S1218" s="23"/>
      <c r="T1218" s="23"/>
      <c r="U1218" s="31"/>
      <c r="V1218" s="23"/>
      <c r="W1218" s="23"/>
    </row>
    <row r="1219" spans="1:23" x14ac:dyDescent="0.25">
      <c r="A1219" s="82"/>
      <c r="B1219" s="82"/>
      <c r="C1219"/>
      <c r="D1219"/>
      <c r="E1219" s="23"/>
      <c r="F1219"/>
      <c r="G1219"/>
      <c r="H1219" s="59"/>
      <c r="I1219" s="23"/>
      <c r="J1219" s="31"/>
      <c r="K1219" s="23"/>
      <c r="L1219" s="23"/>
      <c r="M1219" s="23"/>
      <c r="N1219" s="31"/>
      <c r="O1219" s="23"/>
      <c r="P1219" s="23"/>
      <c r="Q1219" s="54"/>
      <c r="R1219" s="31"/>
      <c r="S1219" s="23"/>
      <c r="T1219" s="23"/>
      <c r="U1219" s="31"/>
      <c r="V1219" s="23"/>
      <c r="W1219" s="23"/>
    </row>
    <row r="1220" spans="1:23" x14ac:dyDescent="0.25">
      <c r="A1220" s="82"/>
      <c r="B1220" s="82"/>
      <c r="C1220"/>
      <c r="D1220"/>
      <c r="E1220" s="23"/>
      <c r="F1220"/>
      <c r="G1220"/>
      <c r="H1220" s="59"/>
      <c r="I1220" s="23"/>
      <c r="J1220" s="31"/>
      <c r="K1220" s="23"/>
      <c r="L1220" s="23"/>
      <c r="M1220" s="23"/>
      <c r="N1220" s="31"/>
      <c r="O1220" s="23"/>
      <c r="P1220" s="23"/>
      <c r="Q1220" s="54"/>
      <c r="R1220" s="31"/>
      <c r="S1220" s="23"/>
      <c r="T1220" s="23"/>
      <c r="U1220" s="31"/>
      <c r="V1220" s="23"/>
      <c r="W1220" s="23"/>
    </row>
    <row r="1221" spans="1:23" x14ac:dyDescent="0.25">
      <c r="A1221" s="82"/>
      <c r="B1221" s="82"/>
      <c r="C1221"/>
      <c r="D1221"/>
      <c r="E1221" s="23"/>
      <c r="F1221"/>
      <c r="G1221"/>
      <c r="H1221" s="59"/>
      <c r="I1221" s="23"/>
      <c r="J1221" s="31"/>
      <c r="K1221" s="23"/>
      <c r="L1221" s="23"/>
      <c r="M1221" s="23"/>
      <c r="N1221" s="31"/>
      <c r="O1221" s="23"/>
      <c r="P1221" s="23"/>
      <c r="Q1221" s="54"/>
      <c r="R1221" s="31"/>
      <c r="S1221" s="23"/>
      <c r="T1221" s="23"/>
      <c r="U1221" s="31"/>
      <c r="V1221" s="23"/>
      <c r="W1221" s="23"/>
    </row>
    <row r="1222" spans="1:23" x14ac:dyDescent="0.25">
      <c r="A1222" s="82"/>
      <c r="B1222" s="82"/>
      <c r="C1222"/>
      <c r="D1222"/>
      <c r="E1222" s="23"/>
      <c r="F1222"/>
      <c r="G1222"/>
      <c r="H1222" s="59"/>
      <c r="I1222" s="23"/>
      <c r="J1222" s="31"/>
      <c r="K1222" s="23"/>
      <c r="L1222" s="23"/>
      <c r="M1222" s="23"/>
      <c r="N1222" s="31"/>
      <c r="O1222" s="23"/>
      <c r="P1222" s="23"/>
      <c r="Q1222" s="54"/>
      <c r="R1222" s="31"/>
      <c r="S1222" s="23"/>
      <c r="T1222" s="23"/>
      <c r="U1222" s="31"/>
      <c r="V1222" s="23"/>
      <c r="W1222" s="23"/>
    </row>
    <row r="1223" spans="1:23" x14ac:dyDescent="0.25">
      <c r="A1223" s="82"/>
      <c r="B1223" s="82"/>
      <c r="C1223"/>
      <c r="D1223"/>
      <c r="E1223" s="23"/>
      <c r="F1223"/>
      <c r="G1223"/>
      <c r="H1223" s="59"/>
      <c r="I1223" s="23"/>
      <c r="J1223" s="31"/>
      <c r="K1223" s="23"/>
      <c r="L1223" s="23"/>
      <c r="M1223" s="23"/>
      <c r="N1223" s="31"/>
      <c r="O1223" s="23"/>
      <c r="P1223" s="23"/>
      <c r="Q1223" s="54"/>
      <c r="R1223" s="31"/>
      <c r="S1223" s="23"/>
      <c r="T1223" s="23"/>
      <c r="U1223" s="31"/>
      <c r="V1223" s="23"/>
      <c r="W1223" s="23"/>
    </row>
    <row r="1224" spans="1:23" x14ac:dyDescent="0.25">
      <c r="A1224" s="82"/>
      <c r="B1224" s="82"/>
      <c r="C1224"/>
      <c r="D1224"/>
      <c r="E1224" s="23"/>
      <c r="F1224"/>
      <c r="G1224"/>
      <c r="H1224" s="59"/>
      <c r="I1224" s="23"/>
      <c r="J1224" s="31"/>
      <c r="K1224" s="23"/>
      <c r="L1224" s="23"/>
      <c r="M1224" s="23"/>
      <c r="N1224" s="31"/>
      <c r="O1224" s="23"/>
      <c r="P1224" s="23"/>
      <c r="Q1224" s="54"/>
      <c r="R1224" s="31"/>
      <c r="S1224" s="23"/>
      <c r="T1224" s="23"/>
      <c r="U1224" s="31"/>
      <c r="V1224" s="23"/>
      <c r="W1224" s="23"/>
    </row>
    <row r="1225" spans="1:23" x14ac:dyDescent="0.25">
      <c r="A1225" s="82"/>
      <c r="B1225" s="82"/>
      <c r="C1225"/>
      <c r="D1225"/>
      <c r="E1225" s="23"/>
      <c r="F1225"/>
      <c r="G1225"/>
      <c r="H1225" s="59"/>
      <c r="I1225" s="23"/>
      <c r="J1225" s="31"/>
      <c r="K1225" s="23"/>
      <c r="L1225" s="23"/>
      <c r="M1225" s="23"/>
      <c r="N1225" s="31"/>
      <c r="O1225" s="23"/>
      <c r="P1225" s="23"/>
      <c r="Q1225" s="54"/>
      <c r="R1225" s="31"/>
      <c r="S1225" s="23"/>
      <c r="T1225" s="23"/>
      <c r="U1225" s="31"/>
      <c r="V1225" s="23"/>
      <c r="W1225" s="23"/>
    </row>
    <row r="1226" spans="1:23" x14ac:dyDescent="0.25">
      <c r="A1226" s="82"/>
      <c r="B1226" s="82"/>
      <c r="C1226"/>
      <c r="D1226"/>
      <c r="E1226" s="23"/>
      <c r="F1226"/>
      <c r="G1226"/>
      <c r="H1226" s="59"/>
      <c r="I1226" s="23"/>
      <c r="J1226" s="31"/>
      <c r="K1226" s="23"/>
      <c r="L1226" s="23"/>
      <c r="M1226" s="23"/>
      <c r="N1226" s="31"/>
      <c r="O1226" s="23"/>
      <c r="P1226" s="23"/>
      <c r="Q1226" s="54"/>
      <c r="R1226" s="31"/>
      <c r="S1226" s="23"/>
      <c r="T1226" s="23"/>
      <c r="U1226" s="31"/>
      <c r="V1226" s="23"/>
      <c r="W1226" s="23"/>
    </row>
    <row r="1227" spans="1:23" x14ac:dyDescent="0.25">
      <c r="A1227" s="82"/>
      <c r="B1227" s="82"/>
      <c r="C1227"/>
      <c r="D1227"/>
      <c r="E1227" s="23"/>
      <c r="F1227"/>
      <c r="G1227"/>
      <c r="H1227" s="59"/>
      <c r="I1227" s="23"/>
      <c r="J1227" s="31"/>
      <c r="K1227" s="23"/>
      <c r="L1227" s="23"/>
      <c r="M1227" s="23"/>
      <c r="N1227" s="31"/>
      <c r="O1227" s="23"/>
      <c r="P1227" s="23"/>
      <c r="Q1227" s="54"/>
      <c r="R1227" s="31"/>
      <c r="S1227" s="23"/>
      <c r="T1227" s="23"/>
      <c r="U1227" s="31"/>
      <c r="V1227" s="23"/>
      <c r="W1227" s="23"/>
    </row>
    <row r="1228" spans="1:23" x14ac:dyDescent="0.25">
      <c r="A1228" s="82"/>
      <c r="B1228" s="82"/>
      <c r="C1228"/>
      <c r="D1228"/>
      <c r="E1228" s="23"/>
      <c r="F1228"/>
      <c r="G1228"/>
      <c r="H1228" s="59"/>
      <c r="I1228" s="23"/>
      <c r="J1228" s="31"/>
      <c r="K1228" s="23"/>
      <c r="L1228" s="23"/>
      <c r="M1228" s="23"/>
      <c r="N1228" s="31"/>
      <c r="O1228" s="23"/>
      <c r="P1228" s="23"/>
      <c r="Q1228" s="54"/>
      <c r="R1228" s="31"/>
      <c r="S1228" s="23"/>
      <c r="T1228" s="23"/>
      <c r="U1228" s="31"/>
      <c r="V1228" s="23"/>
      <c r="W1228" s="23"/>
    </row>
    <row r="1229" spans="1:23" x14ac:dyDescent="0.25">
      <c r="A1229" s="82"/>
      <c r="B1229" s="82"/>
      <c r="C1229"/>
      <c r="D1229"/>
      <c r="E1229" s="23"/>
      <c r="F1229"/>
      <c r="G1229"/>
      <c r="H1229" s="59"/>
      <c r="I1229" s="23"/>
      <c r="J1229" s="31"/>
      <c r="K1229" s="23"/>
      <c r="L1229" s="23"/>
      <c r="M1229" s="23"/>
      <c r="N1229" s="31"/>
      <c r="O1229" s="23"/>
      <c r="P1229" s="23"/>
      <c r="Q1229" s="54"/>
      <c r="R1229" s="31"/>
      <c r="S1229" s="23"/>
      <c r="T1229" s="23"/>
      <c r="U1229" s="31"/>
      <c r="V1229" s="23"/>
      <c r="W1229" s="23"/>
    </row>
    <row r="1230" spans="1:23" x14ac:dyDescent="0.25">
      <c r="A1230" s="82"/>
      <c r="B1230" s="82"/>
      <c r="C1230"/>
      <c r="D1230"/>
      <c r="E1230" s="23"/>
      <c r="F1230"/>
      <c r="G1230"/>
      <c r="H1230" s="59"/>
      <c r="I1230" s="23"/>
      <c r="J1230" s="31"/>
      <c r="K1230" s="23"/>
      <c r="L1230" s="23"/>
      <c r="M1230" s="23"/>
      <c r="N1230" s="31"/>
      <c r="O1230" s="23"/>
      <c r="P1230" s="23"/>
      <c r="Q1230" s="54"/>
      <c r="R1230" s="31"/>
      <c r="S1230" s="23"/>
      <c r="T1230" s="23"/>
      <c r="U1230" s="31"/>
      <c r="V1230" s="23"/>
      <c r="W1230" s="23"/>
    </row>
    <row r="1231" spans="1:23" x14ac:dyDescent="0.25">
      <c r="A1231" s="82"/>
      <c r="B1231" s="82"/>
      <c r="C1231"/>
      <c r="D1231"/>
      <c r="E1231" s="23"/>
      <c r="F1231"/>
      <c r="G1231"/>
      <c r="H1231" s="59"/>
      <c r="I1231" s="23"/>
      <c r="J1231" s="31"/>
      <c r="K1231" s="23"/>
      <c r="L1231" s="23"/>
      <c r="M1231" s="23"/>
      <c r="N1231" s="31"/>
      <c r="O1231" s="23"/>
      <c r="P1231" s="23"/>
      <c r="Q1231" s="54"/>
      <c r="R1231" s="31"/>
      <c r="S1231" s="23"/>
      <c r="T1231" s="23"/>
      <c r="U1231" s="31"/>
      <c r="V1231" s="23"/>
      <c r="W1231" s="23"/>
    </row>
    <row r="1232" spans="1:23" x14ac:dyDescent="0.25">
      <c r="A1232" s="82"/>
      <c r="B1232" s="82"/>
      <c r="C1232"/>
      <c r="D1232"/>
      <c r="E1232" s="23"/>
      <c r="F1232"/>
      <c r="G1232"/>
      <c r="H1232" s="59"/>
      <c r="I1232" s="23"/>
      <c r="J1232" s="31"/>
      <c r="K1232" s="23"/>
      <c r="L1232" s="23"/>
      <c r="M1232" s="23"/>
      <c r="N1232" s="31"/>
      <c r="O1232" s="23"/>
      <c r="P1232" s="23"/>
      <c r="Q1232" s="54"/>
      <c r="R1232" s="31"/>
      <c r="S1232" s="23"/>
      <c r="T1232" s="23"/>
      <c r="U1232" s="31"/>
      <c r="V1232" s="23"/>
      <c r="W1232" s="23"/>
    </row>
    <row r="1233" spans="1:23" x14ac:dyDescent="0.25">
      <c r="A1233" s="82"/>
      <c r="B1233" s="82"/>
      <c r="C1233"/>
      <c r="D1233"/>
      <c r="E1233" s="23"/>
      <c r="F1233"/>
      <c r="G1233"/>
      <c r="H1233" s="59"/>
      <c r="I1233" s="23"/>
      <c r="J1233" s="31"/>
      <c r="K1233" s="23"/>
      <c r="L1233" s="23"/>
      <c r="M1233" s="23"/>
      <c r="N1233" s="31"/>
      <c r="O1233" s="23"/>
      <c r="P1233" s="23"/>
      <c r="Q1233" s="54"/>
      <c r="R1233" s="31"/>
      <c r="S1233" s="23"/>
      <c r="T1233" s="23"/>
      <c r="U1233" s="31"/>
      <c r="V1233" s="23"/>
      <c r="W1233" s="23"/>
    </row>
    <row r="1234" spans="1:23" x14ac:dyDescent="0.25">
      <c r="A1234" s="82"/>
      <c r="B1234" s="82"/>
      <c r="C1234"/>
      <c r="D1234"/>
      <c r="E1234" s="23"/>
      <c r="F1234"/>
      <c r="G1234"/>
      <c r="H1234" s="59"/>
      <c r="I1234" s="23"/>
      <c r="J1234" s="31"/>
      <c r="K1234" s="23"/>
      <c r="L1234" s="23"/>
      <c r="M1234" s="23"/>
      <c r="N1234" s="31"/>
      <c r="O1234" s="23"/>
      <c r="P1234" s="23"/>
      <c r="Q1234" s="54"/>
      <c r="R1234" s="31"/>
      <c r="S1234" s="23"/>
      <c r="T1234" s="23"/>
      <c r="U1234" s="31"/>
      <c r="V1234" s="23"/>
      <c r="W1234" s="23"/>
    </row>
    <row r="1235" spans="1:23" x14ac:dyDescent="0.25">
      <c r="A1235" s="82"/>
      <c r="B1235" s="82"/>
      <c r="C1235"/>
      <c r="D1235"/>
      <c r="E1235" s="23"/>
      <c r="F1235"/>
      <c r="G1235"/>
      <c r="H1235" s="59"/>
      <c r="I1235" s="23"/>
      <c r="J1235" s="31"/>
      <c r="K1235" s="23"/>
      <c r="L1235" s="23"/>
      <c r="M1235" s="23"/>
      <c r="N1235" s="31"/>
      <c r="O1235" s="23"/>
      <c r="P1235" s="23"/>
      <c r="Q1235" s="54"/>
      <c r="R1235" s="31"/>
      <c r="S1235" s="23"/>
      <c r="T1235" s="23"/>
      <c r="U1235" s="31"/>
      <c r="V1235" s="23"/>
      <c r="W1235" s="23"/>
    </row>
    <row r="1236" spans="1:23" x14ac:dyDescent="0.25">
      <c r="A1236" s="82"/>
      <c r="B1236" s="82"/>
      <c r="C1236"/>
      <c r="D1236"/>
      <c r="E1236" s="23"/>
      <c r="F1236"/>
      <c r="G1236"/>
      <c r="H1236" s="59"/>
      <c r="I1236" s="23"/>
      <c r="J1236" s="31"/>
      <c r="K1236" s="23"/>
      <c r="L1236" s="23"/>
      <c r="M1236" s="23"/>
      <c r="N1236" s="31"/>
      <c r="O1236" s="23"/>
      <c r="P1236" s="23"/>
      <c r="Q1236" s="54"/>
      <c r="R1236" s="31"/>
      <c r="S1236" s="23"/>
      <c r="T1236" s="23"/>
      <c r="U1236" s="31"/>
      <c r="V1236" s="23"/>
      <c r="W1236" s="23"/>
    </row>
    <row r="1237" spans="1:23" x14ac:dyDescent="0.25">
      <c r="A1237" s="82"/>
      <c r="B1237" s="82"/>
      <c r="C1237"/>
      <c r="D1237"/>
      <c r="E1237" s="23"/>
      <c r="F1237"/>
      <c r="G1237"/>
      <c r="H1237" s="59"/>
      <c r="I1237" s="23"/>
      <c r="J1237" s="31"/>
      <c r="K1237" s="23"/>
      <c r="L1237" s="23"/>
      <c r="M1237" s="23"/>
      <c r="N1237" s="31"/>
      <c r="O1237" s="23"/>
      <c r="P1237" s="23"/>
      <c r="Q1237" s="54"/>
      <c r="R1237" s="31"/>
      <c r="S1237" s="23"/>
      <c r="T1237" s="23"/>
      <c r="U1237" s="31"/>
      <c r="V1237" s="23"/>
      <c r="W1237" s="23"/>
    </row>
    <row r="1238" spans="1:23" x14ac:dyDescent="0.25">
      <c r="A1238" s="82"/>
      <c r="B1238" s="82"/>
      <c r="C1238"/>
      <c r="D1238"/>
      <c r="E1238" s="23"/>
      <c r="F1238"/>
      <c r="G1238"/>
      <c r="H1238" s="59"/>
      <c r="I1238" s="23"/>
      <c r="J1238" s="31"/>
      <c r="K1238" s="23"/>
      <c r="L1238" s="23"/>
      <c r="M1238" s="23"/>
      <c r="N1238" s="31"/>
      <c r="O1238" s="23"/>
      <c r="P1238" s="23"/>
      <c r="Q1238" s="54"/>
      <c r="R1238" s="31"/>
      <c r="S1238" s="23"/>
      <c r="T1238" s="23"/>
      <c r="U1238" s="31"/>
      <c r="V1238" s="23"/>
      <c r="W1238" s="23"/>
    </row>
    <row r="1239" spans="1:23" x14ac:dyDescent="0.25">
      <c r="A1239" s="82"/>
      <c r="B1239" s="82"/>
      <c r="C1239"/>
      <c r="D1239"/>
      <c r="E1239" s="23"/>
      <c r="F1239"/>
      <c r="G1239"/>
      <c r="H1239" s="59"/>
      <c r="I1239" s="23"/>
      <c r="J1239" s="31"/>
      <c r="K1239" s="23"/>
      <c r="L1239" s="23"/>
      <c r="M1239" s="23"/>
      <c r="N1239" s="31"/>
      <c r="O1239" s="23"/>
      <c r="P1239" s="23"/>
      <c r="Q1239" s="54"/>
      <c r="R1239" s="31"/>
      <c r="S1239" s="23"/>
      <c r="T1239" s="23"/>
      <c r="U1239" s="31"/>
      <c r="V1239" s="23"/>
      <c r="W1239" s="23"/>
    </row>
    <row r="1240" spans="1:23" x14ac:dyDescent="0.25">
      <c r="A1240" s="82"/>
      <c r="B1240" s="82"/>
      <c r="C1240"/>
      <c r="D1240"/>
      <c r="E1240" s="23"/>
      <c r="F1240"/>
      <c r="G1240"/>
      <c r="H1240" s="59"/>
      <c r="I1240" s="23"/>
      <c r="J1240" s="31"/>
      <c r="K1240" s="23"/>
      <c r="L1240" s="23"/>
      <c r="M1240" s="23"/>
      <c r="N1240" s="31"/>
      <c r="O1240" s="23"/>
      <c r="P1240" s="23"/>
      <c r="Q1240" s="54"/>
      <c r="R1240" s="31"/>
      <c r="S1240" s="23"/>
      <c r="T1240" s="23"/>
      <c r="U1240" s="31"/>
      <c r="V1240" s="23"/>
      <c r="W1240" s="23"/>
    </row>
    <row r="1241" spans="1:23" x14ac:dyDescent="0.25">
      <c r="A1241" s="82"/>
      <c r="B1241" s="82"/>
      <c r="C1241"/>
      <c r="D1241"/>
      <c r="E1241" s="23"/>
      <c r="F1241"/>
      <c r="G1241"/>
      <c r="H1241" s="59"/>
      <c r="I1241" s="23"/>
      <c r="J1241" s="31"/>
      <c r="K1241" s="23"/>
      <c r="L1241" s="23"/>
      <c r="M1241" s="23"/>
      <c r="N1241" s="31"/>
      <c r="O1241" s="23"/>
      <c r="P1241" s="23"/>
      <c r="Q1241" s="54"/>
      <c r="R1241" s="31"/>
      <c r="S1241" s="23"/>
      <c r="T1241" s="23"/>
      <c r="U1241" s="31"/>
      <c r="V1241" s="23"/>
      <c r="W1241" s="23"/>
    </row>
    <row r="1242" spans="1:23" x14ac:dyDescent="0.25">
      <c r="A1242" s="82"/>
      <c r="B1242" s="82"/>
      <c r="C1242"/>
      <c r="D1242"/>
      <c r="E1242" s="23"/>
      <c r="F1242"/>
      <c r="G1242"/>
      <c r="H1242" s="59"/>
      <c r="I1242" s="23"/>
      <c r="J1242" s="31"/>
      <c r="K1242" s="23"/>
      <c r="L1242" s="23"/>
      <c r="M1242" s="23"/>
      <c r="N1242" s="31"/>
      <c r="O1242" s="23"/>
      <c r="P1242" s="23"/>
      <c r="Q1242" s="54"/>
      <c r="R1242" s="31"/>
      <c r="S1242" s="23"/>
      <c r="T1242" s="23"/>
      <c r="U1242" s="31"/>
      <c r="V1242" s="23"/>
      <c r="W1242" s="23"/>
    </row>
    <row r="1243" spans="1:23" x14ac:dyDescent="0.25">
      <c r="A1243" s="82"/>
      <c r="B1243" s="82"/>
      <c r="C1243"/>
      <c r="D1243"/>
      <c r="E1243" s="23"/>
      <c r="F1243"/>
      <c r="G1243"/>
      <c r="H1243" s="59"/>
      <c r="I1243" s="23"/>
      <c r="J1243" s="31"/>
      <c r="K1243" s="23"/>
      <c r="L1243" s="23"/>
      <c r="M1243" s="23"/>
      <c r="N1243" s="31"/>
      <c r="O1243" s="23"/>
      <c r="P1243" s="23"/>
      <c r="Q1243" s="54"/>
      <c r="R1243" s="31"/>
      <c r="S1243" s="23"/>
      <c r="T1243" s="23"/>
      <c r="U1243" s="31"/>
      <c r="V1243" s="23"/>
      <c r="W1243" s="23"/>
    </row>
    <row r="1244" spans="1:23" x14ac:dyDescent="0.25">
      <c r="A1244" s="82"/>
      <c r="B1244" s="82"/>
      <c r="C1244"/>
      <c r="D1244"/>
      <c r="E1244" s="23"/>
      <c r="F1244"/>
      <c r="G1244"/>
      <c r="H1244" s="59"/>
      <c r="I1244" s="23"/>
      <c r="J1244" s="31"/>
      <c r="K1244" s="23"/>
      <c r="L1244" s="23"/>
      <c r="M1244" s="23"/>
      <c r="N1244" s="31"/>
      <c r="O1244" s="23"/>
      <c r="P1244" s="23"/>
      <c r="Q1244" s="54"/>
      <c r="R1244" s="31"/>
      <c r="S1244" s="23"/>
      <c r="T1244" s="23"/>
      <c r="U1244" s="31"/>
      <c r="V1244" s="23"/>
      <c r="W1244" s="23"/>
    </row>
    <row r="1245" spans="1:23" x14ac:dyDescent="0.25">
      <c r="A1245" s="82"/>
      <c r="B1245" s="82"/>
      <c r="C1245"/>
      <c r="D1245"/>
      <c r="E1245" s="23"/>
      <c r="F1245"/>
      <c r="G1245"/>
      <c r="H1245" s="59"/>
      <c r="I1245" s="23"/>
      <c r="J1245" s="31"/>
      <c r="K1245" s="23"/>
      <c r="L1245" s="23"/>
      <c r="M1245" s="23"/>
      <c r="N1245" s="31"/>
      <c r="O1245" s="23"/>
      <c r="P1245" s="23"/>
      <c r="Q1245" s="54"/>
      <c r="R1245" s="31"/>
      <c r="S1245" s="23"/>
      <c r="T1245" s="23"/>
      <c r="U1245" s="31"/>
      <c r="V1245" s="23"/>
      <c r="W1245" s="23"/>
    </row>
    <row r="1246" spans="1:23" x14ac:dyDescent="0.25">
      <c r="A1246" s="82"/>
      <c r="B1246" s="82"/>
      <c r="C1246"/>
      <c r="D1246"/>
      <c r="E1246" s="23"/>
      <c r="F1246"/>
      <c r="G1246"/>
      <c r="H1246" s="59"/>
      <c r="I1246" s="23"/>
      <c r="J1246" s="31"/>
      <c r="K1246" s="23"/>
      <c r="L1246" s="23"/>
      <c r="M1246" s="23"/>
      <c r="N1246" s="31"/>
      <c r="O1246" s="23"/>
      <c r="P1246" s="23"/>
      <c r="Q1246" s="54"/>
      <c r="R1246" s="31"/>
      <c r="S1246" s="23"/>
      <c r="T1246" s="23"/>
      <c r="U1246" s="31"/>
      <c r="V1246" s="23"/>
      <c r="W1246" s="23"/>
    </row>
    <row r="1247" spans="1:23" x14ac:dyDescent="0.25">
      <c r="A1247" s="82"/>
      <c r="B1247" s="82"/>
      <c r="C1247"/>
      <c r="D1247"/>
      <c r="E1247" s="23"/>
      <c r="F1247"/>
      <c r="G1247"/>
      <c r="H1247" s="59"/>
      <c r="I1247" s="23"/>
      <c r="J1247" s="31"/>
      <c r="K1247" s="23"/>
      <c r="L1247" s="23"/>
      <c r="M1247" s="23"/>
      <c r="N1247" s="31"/>
      <c r="O1247" s="23"/>
      <c r="P1247" s="23"/>
      <c r="Q1247" s="54"/>
      <c r="R1247" s="31"/>
      <c r="S1247" s="23"/>
      <c r="T1247" s="23"/>
      <c r="U1247" s="31"/>
      <c r="V1247" s="23"/>
      <c r="W1247" s="23"/>
    </row>
    <row r="1248" spans="1:23" x14ac:dyDescent="0.25">
      <c r="A1248" s="82"/>
      <c r="B1248" s="82"/>
      <c r="C1248"/>
      <c r="D1248"/>
      <c r="E1248" s="23"/>
      <c r="F1248"/>
      <c r="G1248"/>
      <c r="H1248" s="59"/>
      <c r="I1248" s="23"/>
      <c r="J1248" s="31"/>
      <c r="K1248" s="23"/>
      <c r="L1248" s="23"/>
      <c r="M1248" s="23"/>
      <c r="N1248" s="31"/>
      <c r="O1248" s="23"/>
      <c r="P1248" s="23"/>
      <c r="Q1248" s="54"/>
      <c r="R1248" s="31"/>
      <c r="S1248" s="23"/>
      <c r="T1248" s="23"/>
      <c r="U1248" s="31"/>
      <c r="V1248" s="23"/>
      <c r="W1248" s="23"/>
    </row>
    <row r="1249" spans="1:23" x14ac:dyDescent="0.25">
      <c r="A1249" s="82"/>
      <c r="B1249" s="82"/>
      <c r="C1249"/>
      <c r="D1249"/>
      <c r="E1249" s="23"/>
      <c r="F1249"/>
      <c r="G1249"/>
      <c r="H1249" s="59"/>
      <c r="I1249" s="23"/>
      <c r="J1249" s="31"/>
      <c r="K1249" s="23"/>
      <c r="L1249" s="23"/>
      <c r="M1249" s="23"/>
      <c r="N1249" s="31"/>
      <c r="O1249" s="23"/>
      <c r="P1249" s="23"/>
      <c r="Q1249" s="54"/>
      <c r="R1249" s="31"/>
      <c r="S1249" s="23"/>
      <c r="T1249" s="23"/>
      <c r="U1249" s="31"/>
      <c r="V1249" s="23"/>
      <c r="W1249" s="23"/>
    </row>
    <row r="1250" spans="1:23" x14ac:dyDescent="0.25">
      <c r="A1250" s="82"/>
      <c r="B1250" s="82"/>
      <c r="C1250"/>
      <c r="D1250"/>
      <c r="E1250" s="23"/>
      <c r="F1250"/>
      <c r="G1250"/>
      <c r="H1250" s="59"/>
      <c r="I1250" s="23"/>
      <c r="J1250" s="31"/>
      <c r="K1250" s="23"/>
      <c r="L1250" s="23"/>
      <c r="M1250" s="23"/>
      <c r="N1250" s="31"/>
      <c r="O1250" s="23"/>
      <c r="P1250" s="23"/>
      <c r="Q1250" s="54"/>
      <c r="R1250" s="31"/>
      <c r="S1250" s="23"/>
      <c r="T1250" s="23"/>
      <c r="U1250" s="31"/>
      <c r="V1250" s="23"/>
      <c r="W1250" s="23"/>
    </row>
    <row r="1251" spans="1:23" x14ac:dyDescent="0.25">
      <c r="A1251" s="82"/>
      <c r="B1251" s="82"/>
      <c r="C1251"/>
      <c r="D1251"/>
      <c r="E1251" s="23"/>
      <c r="F1251"/>
      <c r="G1251"/>
      <c r="H1251" s="59"/>
      <c r="I1251" s="23"/>
      <c r="J1251" s="31"/>
      <c r="K1251" s="23"/>
      <c r="L1251" s="23"/>
      <c r="M1251" s="23"/>
      <c r="N1251" s="31"/>
      <c r="O1251" s="23"/>
      <c r="P1251" s="23"/>
      <c r="Q1251" s="54"/>
      <c r="R1251" s="31"/>
      <c r="S1251" s="23"/>
      <c r="T1251" s="23"/>
      <c r="U1251" s="31"/>
      <c r="V1251" s="23"/>
      <c r="W1251" s="23"/>
    </row>
    <row r="1252" spans="1:23" x14ac:dyDescent="0.25">
      <c r="A1252" s="82"/>
      <c r="B1252" s="82"/>
      <c r="C1252"/>
      <c r="D1252"/>
      <c r="E1252" s="23"/>
      <c r="F1252"/>
      <c r="G1252"/>
      <c r="H1252" s="59"/>
      <c r="I1252" s="23"/>
      <c r="J1252" s="31"/>
      <c r="K1252" s="23"/>
      <c r="L1252" s="23"/>
      <c r="M1252" s="23"/>
      <c r="N1252" s="31"/>
      <c r="O1252" s="23"/>
      <c r="P1252" s="23"/>
      <c r="Q1252" s="54"/>
      <c r="R1252" s="31"/>
      <c r="S1252" s="23"/>
      <c r="T1252" s="23"/>
      <c r="U1252" s="31"/>
      <c r="V1252" s="23"/>
      <c r="W1252" s="23"/>
    </row>
    <row r="1253" spans="1:23" x14ac:dyDescent="0.25">
      <c r="A1253" s="82"/>
      <c r="B1253" s="82"/>
      <c r="C1253"/>
      <c r="D1253"/>
      <c r="E1253" s="23"/>
      <c r="F1253"/>
      <c r="G1253"/>
      <c r="H1253" s="59"/>
      <c r="I1253" s="23"/>
      <c r="J1253" s="31"/>
      <c r="K1253" s="23"/>
      <c r="L1253" s="23"/>
      <c r="M1253" s="23"/>
      <c r="N1253" s="31"/>
      <c r="O1253" s="23"/>
      <c r="P1253" s="23"/>
      <c r="Q1253" s="54"/>
      <c r="R1253" s="31"/>
      <c r="S1253" s="23"/>
      <c r="T1253" s="23"/>
      <c r="U1253" s="31"/>
      <c r="V1253" s="23"/>
      <c r="W1253" s="23"/>
    </row>
    <row r="1254" spans="1:23" x14ac:dyDescent="0.25">
      <c r="A1254" s="82"/>
      <c r="B1254" s="82"/>
      <c r="C1254"/>
      <c r="D1254"/>
      <c r="E1254" s="23"/>
      <c r="F1254"/>
      <c r="G1254"/>
      <c r="H1254" s="59"/>
      <c r="I1254" s="23"/>
      <c r="J1254" s="31"/>
      <c r="K1254" s="23"/>
      <c r="L1254" s="23"/>
      <c r="M1254" s="23"/>
      <c r="N1254" s="31"/>
      <c r="O1254" s="23"/>
      <c r="P1254" s="23"/>
      <c r="Q1254" s="54"/>
      <c r="R1254" s="31"/>
      <c r="S1254" s="23"/>
      <c r="T1254" s="23"/>
      <c r="U1254" s="31"/>
      <c r="V1254" s="23"/>
      <c r="W1254" s="23"/>
    </row>
    <row r="1255" spans="1:23" x14ac:dyDescent="0.25">
      <c r="A1255" s="82"/>
      <c r="B1255" s="82"/>
      <c r="C1255"/>
      <c r="D1255"/>
      <c r="E1255" s="23"/>
      <c r="F1255"/>
      <c r="G1255"/>
      <c r="H1255" s="59"/>
      <c r="I1255" s="23"/>
      <c r="J1255" s="31"/>
      <c r="K1255" s="23"/>
      <c r="L1255" s="23"/>
      <c r="M1255" s="23"/>
      <c r="N1255" s="31"/>
      <c r="O1255" s="23"/>
      <c r="P1255" s="23"/>
      <c r="Q1255" s="54"/>
      <c r="R1255" s="31"/>
      <c r="S1255" s="23"/>
      <c r="T1255" s="23"/>
      <c r="U1255" s="31"/>
      <c r="V1255" s="23"/>
      <c r="W1255" s="23"/>
    </row>
    <row r="1256" spans="1:23" x14ac:dyDescent="0.25">
      <c r="A1256" s="82"/>
      <c r="B1256" s="82"/>
      <c r="C1256"/>
      <c r="D1256"/>
      <c r="E1256" s="23"/>
      <c r="F1256"/>
      <c r="G1256"/>
      <c r="H1256" s="59"/>
      <c r="I1256" s="23"/>
      <c r="J1256" s="31"/>
      <c r="K1256" s="23"/>
      <c r="L1256" s="23"/>
      <c r="M1256" s="23"/>
      <c r="N1256" s="31"/>
      <c r="O1256" s="23"/>
      <c r="P1256" s="23"/>
      <c r="Q1256" s="54"/>
      <c r="R1256" s="31"/>
      <c r="S1256" s="23"/>
      <c r="T1256" s="23"/>
      <c r="U1256" s="31"/>
      <c r="V1256" s="23"/>
      <c r="W1256" s="23"/>
    </row>
    <row r="1257" spans="1:23" x14ac:dyDescent="0.25">
      <c r="A1257" s="82"/>
      <c r="B1257" s="82"/>
      <c r="C1257"/>
      <c r="D1257"/>
      <c r="E1257" s="23"/>
      <c r="F1257"/>
      <c r="G1257"/>
      <c r="H1257" s="59"/>
      <c r="I1257" s="23"/>
      <c r="J1257" s="31"/>
      <c r="K1257" s="23"/>
      <c r="L1257" s="23"/>
      <c r="M1257" s="23"/>
      <c r="N1257" s="31"/>
      <c r="O1257" s="23"/>
      <c r="P1257" s="23"/>
      <c r="Q1257" s="54"/>
      <c r="R1257" s="31"/>
      <c r="S1257" s="23"/>
      <c r="T1257" s="23"/>
      <c r="U1257" s="31"/>
      <c r="V1257" s="23"/>
      <c r="W1257" s="23"/>
    </row>
    <row r="1258" spans="1:23" x14ac:dyDescent="0.25">
      <c r="A1258" s="82"/>
      <c r="B1258" s="82"/>
      <c r="C1258"/>
      <c r="D1258"/>
      <c r="E1258" s="23"/>
      <c r="F1258"/>
      <c r="G1258"/>
      <c r="H1258" s="59"/>
      <c r="I1258" s="23"/>
      <c r="J1258" s="31"/>
      <c r="K1258" s="23"/>
      <c r="L1258" s="23"/>
      <c r="M1258" s="23"/>
      <c r="N1258" s="31"/>
      <c r="O1258" s="23"/>
      <c r="P1258" s="23"/>
      <c r="Q1258" s="54"/>
      <c r="R1258" s="31"/>
      <c r="S1258" s="23"/>
      <c r="T1258" s="23"/>
      <c r="U1258" s="31"/>
      <c r="V1258" s="23"/>
      <c r="W1258" s="23"/>
    </row>
    <row r="1259" spans="1:23" x14ac:dyDescent="0.25">
      <c r="A1259" s="82"/>
      <c r="B1259" s="82"/>
      <c r="C1259"/>
      <c r="D1259"/>
      <c r="E1259" s="23"/>
      <c r="F1259"/>
      <c r="G1259"/>
      <c r="H1259" s="59"/>
      <c r="I1259" s="23"/>
      <c r="J1259" s="31"/>
      <c r="K1259" s="23"/>
      <c r="L1259" s="23"/>
      <c r="M1259" s="23"/>
      <c r="N1259" s="31"/>
      <c r="O1259" s="23"/>
      <c r="P1259" s="23"/>
      <c r="Q1259" s="54"/>
      <c r="R1259" s="31"/>
      <c r="S1259" s="23"/>
      <c r="T1259" s="23"/>
      <c r="U1259" s="31"/>
      <c r="V1259" s="23"/>
      <c r="W1259" s="23"/>
    </row>
    <row r="1260" spans="1:23" x14ac:dyDescent="0.25">
      <c r="A1260" s="82"/>
      <c r="B1260" s="82"/>
      <c r="C1260"/>
      <c r="D1260"/>
      <c r="E1260" s="23"/>
      <c r="F1260"/>
      <c r="G1260"/>
      <c r="H1260" s="59"/>
      <c r="I1260" s="23"/>
      <c r="J1260" s="31"/>
      <c r="K1260" s="23"/>
      <c r="L1260" s="23"/>
      <c r="M1260" s="23"/>
      <c r="N1260" s="31"/>
      <c r="O1260" s="23"/>
      <c r="P1260" s="23"/>
      <c r="Q1260" s="54"/>
      <c r="R1260" s="31"/>
      <c r="S1260" s="23"/>
      <c r="T1260" s="23"/>
      <c r="U1260" s="31"/>
      <c r="V1260" s="23"/>
      <c r="W1260" s="23"/>
    </row>
    <row r="1261" spans="1:23" x14ac:dyDescent="0.25">
      <c r="A1261" s="82"/>
      <c r="B1261" s="82"/>
      <c r="C1261"/>
      <c r="D1261"/>
      <c r="E1261" s="23"/>
      <c r="F1261"/>
      <c r="G1261"/>
      <c r="H1261" s="59"/>
      <c r="I1261" s="23"/>
      <c r="J1261" s="31"/>
      <c r="K1261" s="23"/>
      <c r="L1261" s="23"/>
      <c r="M1261" s="23"/>
      <c r="N1261" s="31"/>
      <c r="O1261" s="23"/>
      <c r="P1261" s="23"/>
      <c r="Q1261" s="54"/>
      <c r="R1261" s="31"/>
      <c r="S1261" s="23"/>
      <c r="T1261" s="23"/>
      <c r="U1261" s="31"/>
      <c r="V1261" s="23"/>
      <c r="W1261" s="23"/>
    </row>
    <row r="1262" spans="1:23" x14ac:dyDescent="0.25">
      <c r="A1262" s="82"/>
      <c r="B1262" s="82"/>
      <c r="C1262"/>
      <c r="D1262"/>
      <c r="E1262" s="23"/>
      <c r="F1262"/>
      <c r="G1262"/>
      <c r="H1262" s="59"/>
      <c r="I1262" s="23"/>
      <c r="J1262" s="31"/>
      <c r="K1262" s="23"/>
      <c r="L1262" s="23"/>
      <c r="M1262" s="23"/>
      <c r="N1262" s="31"/>
      <c r="O1262" s="23"/>
      <c r="P1262" s="23"/>
      <c r="Q1262" s="54"/>
      <c r="R1262" s="31"/>
      <c r="S1262" s="23"/>
      <c r="T1262" s="23"/>
      <c r="U1262" s="31"/>
      <c r="V1262" s="23"/>
      <c r="W1262" s="23"/>
    </row>
    <row r="1263" spans="1:23" x14ac:dyDescent="0.25">
      <c r="A1263" s="82"/>
      <c r="B1263" s="82"/>
      <c r="C1263"/>
      <c r="D1263"/>
      <c r="E1263" s="23"/>
      <c r="F1263"/>
      <c r="G1263"/>
      <c r="H1263" s="59"/>
      <c r="I1263" s="23"/>
      <c r="J1263" s="31"/>
      <c r="K1263" s="23"/>
      <c r="L1263" s="23"/>
      <c r="M1263" s="23"/>
      <c r="N1263" s="31"/>
      <c r="O1263" s="23"/>
      <c r="P1263" s="23"/>
      <c r="Q1263" s="54"/>
      <c r="R1263" s="31"/>
      <c r="S1263" s="23"/>
      <c r="T1263" s="23"/>
      <c r="U1263" s="31"/>
      <c r="V1263" s="23"/>
      <c r="W1263" s="23"/>
    </row>
    <row r="1264" spans="1:23" x14ac:dyDescent="0.25">
      <c r="A1264" s="82"/>
      <c r="B1264" s="82"/>
      <c r="C1264"/>
      <c r="D1264"/>
      <c r="E1264" s="23"/>
      <c r="F1264"/>
      <c r="G1264"/>
      <c r="H1264" s="59"/>
      <c r="I1264" s="23"/>
      <c r="J1264" s="31"/>
      <c r="K1264" s="23"/>
      <c r="L1264" s="23"/>
      <c r="M1264" s="23"/>
      <c r="N1264" s="31"/>
      <c r="O1264" s="23"/>
      <c r="P1264" s="23"/>
      <c r="Q1264" s="54"/>
      <c r="R1264" s="31"/>
      <c r="S1264" s="23"/>
      <c r="T1264" s="23"/>
      <c r="U1264" s="31"/>
      <c r="V1264" s="23"/>
      <c r="W1264" s="23"/>
    </row>
    <row r="1265" spans="1:23" x14ac:dyDescent="0.25">
      <c r="A1265" s="82"/>
      <c r="B1265" s="82"/>
      <c r="C1265"/>
      <c r="D1265"/>
      <c r="E1265" s="23"/>
      <c r="F1265"/>
      <c r="G1265"/>
      <c r="H1265" s="59"/>
      <c r="I1265" s="23"/>
      <c r="J1265" s="31"/>
      <c r="K1265" s="23"/>
      <c r="L1265" s="23"/>
      <c r="M1265" s="23"/>
      <c r="N1265" s="31"/>
      <c r="O1265" s="23"/>
      <c r="P1265" s="23"/>
      <c r="Q1265" s="54"/>
      <c r="R1265" s="31"/>
      <c r="S1265" s="23"/>
      <c r="T1265" s="23"/>
      <c r="U1265" s="31"/>
      <c r="V1265" s="23"/>
      <c r="W1265" s="23"/>
    </row>
    <row r="1266" spans="1:23" x14ac:dyDescent="0.25">
      <c r="A1266" s="82"/>
      <c r="B1266" s="82"/>
      <c r="C1266"/>
      <c r="D1266"/>
      <c r="E1266" s="23"/>
      <c r="F1266"/>
      <c r="G1266"/>
      <c r="H1266" s="59"/>
      <c r="I1266" s="23"/>
      <c r="J1266" s="31"/>
      <c r="K1266" s="23"/>
      <c r="L1266" s="23"/>
      <c r="M1266" s="23"/>
      <c r="N1266" s="31"/>
      <c r="O1266" s="23"/>
      <c r="P1266" s="23"/>
      <c r="Q1266" s="54"/>
      <c r="R1266" s="31"/>
      <c r="S1266" s="23"/>
      <c r="T1266" s="23"/>
      <c r="U1266" s="31"/>
      <c r="V1266" s="23"/>
      <c r="W1266" s="23"/>
    </row>
    <row r="1267" spans="1:23" x14ac:dyDescent="0.25">
      <c r="A1267" s="82"/>
      <c r="B1267" s="82"/>
      <c r="C1267"/>
      <c r="D1267"/>
      <c r="E1267" s="23"/>
      <c r="F1267"/>
      <c r="G1267"/>
      <c r="H1267" s="59"/>
      <c r="I1267" s="23"/>
      <c r="J1267" s="31"/>
      <c r="K1267" s="23"/>
      <c r="L1267" s="23"/>
      <c r="M1267" s="23"/>
      <c r="N1267" s="31"/>
      <c r="O1267" s="23"/>
      <c r="P1267" s="23"/>
      <c r="Q1267" s="54"/>
      <c r="R1267" s="31"/>
      <c r="S1267" s="23"/>
      <c r="T1267" s="23"/>
      <c r="U1267" s="31"/>
      <c r="V1267" s="23"/>
      <c r="W1267" s="23"/>
    </row>
    <row r="1268" spans="1:23" x14ac:dyDescent="0.25">
      <c r="A1268" s="82"/>
      <c r="B1268" s="82"/>
      <c r="C1268"/>
      <c r="D1268"/>
      <c r="E1268" s="23"/>
      <c r="F1268"/>
      <c r="G1268"/>
      <c r="H1268" s="59"/>
      <c r="I1268" s="23"/>
      <c r="J1268" s="31"/>
      <c r="K1268" s="23"/>
      <c r="L1268" s="23"/>
      <c r="M1268" s="23"/>
      <c r="N1268" s="31"/>
      <c r="O1268" s="23"/>
      <c r="P1268" s="23"/>
      <c r="Q1268" s="54"/>
      <c r="R1268" s="31"/>
      <c r="S1268" s="23"/>
      <c r="T1268" s="23"/>
      <c r="U1268" s="31"/>
      <c r="V1268" s="23"/>
      <c r="W1268" s="23"/>
    </row>
    <row r="1269" spans="1:23" x14ac:dyDescent="0.25">
      <c r="A1269" s="82"/>
      <c r="B1269" s="82"/>
      <c r="C1269"/>
      <c r="D1269"/>
      <c r="E1269" s="23"/>
      <c r="F1269"/>
      <c r="G1269"/>
      <c r="H1269" s="59"/>
      <c r="I1269" s="23"/>
      <c r="J1269" s="31"/>
      <c r="K1269" s="23"/>
      <c r="L1269" s="23"/>
      <c r="M1269" s="23"/>
      <c r="N1269" s="31"/>
      <c r="O1269" s="23"/>
      <c r="P1269" s="23"/>
      <c r="Q1269" s="54"/>
      <c r="R1269" s="31"/>
      <c r="S1269" s="23"/>
      <c r="T1269" s="23"/>
      <c r="U1269" s="31"/>
      <c r="V1269" s="23"/>
      <c r="W1269" s="23"/>
    </row>
    <row r="1270" spans="1:23" x14ac:dyDescent="0.25">
      <c r="A1270" s="82"/>
      <c r="B1270" s="82"/>
      <c r="C1270"/>
      <c r="D1270"/>
      <c r="E1270" s="23"/>
      <c r="F1270"/>
      <c r="G1270"/>
      <c r="H1270" s="59"/>
      <c r="I1270" s="23"/>
      <c r="J1270" s="31"/>
      <c r="K1270" s="23"/>
      <c r="L1270" s="23"/>
      <c r="M1270" s="23"/>
      <c r="N1270" s="31"/>
      <c r="O1270" s="23"/>
      <c r="P1270" s="23"/>
      <c r="Q1270" s="54"/>
      <c r="R1270" s="31"/>
      <c r="S1270" s="23"/>
      <c r="T1270" s="23"/>
      <c r="U1270" s="31"/>
      <c r="V1270" s="23"/>
      <c r="W1270" s="23"/>
    </row>
    <row r="1271" spans="1:23" x14ac:dyDescent="0.25">
      <c r="A1271" s="82"/>
      <c r="B1271" s="82"/>
      <c r="C1271"/>
      <c r="D1271"/>
      <c r="E1271" s="23"/>
      <c r="F1271"/>
      <c r="G1271"/>
      <c r="H1271" s="59"/>
      <c r="I1271" s="23"/>
      <c r="J1271" s="31"/>
      <c r="K1271" s="23"/>
      <c r="L1271" s="23"/>
      <c r="M1271" s="23"/>
      <c r="N1271" s="31"/>
      <c r="O1271" s="23"/>
      <c r="P1271" s="23"/>
      <c r="Q1271" s="54"/>
      <c r="R1271" s="31"/>
      <c r="S1271" s="23"/>
      <c r="T1271" s="23"/>
      <c r="U1271" s="31"/>
      <c r="V1271" s="23"/>
      <c r="W1271" s="23"/>
    </row>
    <row r="1272" spans="1:23" x14ac:dyDescent="0.25">
      <c r="A1272" s="82"/>
      <c r="B1272" s="82"/>
      <c r="C1272"/>
      <c r="D1272"/>
      <c r="E1272" s="23"/>
      <c r="F1272"/>
      <c r="G1272"/>
      <c r="H1272" s="59"/>
      <c r="I1272" s="23"/>
      <c r="J1272" s="31"/>
      <c r="K1272" s="23"/>
      <c r="L1272" s="23"/>
      <c r="M1272" s="23"/>
      <c r="N1272" s="31"/>
      <c r="O1272" s="23"/>
      <c r="P1272" s="23"/>
      <c r="Q1272" s="54"/>
      <c r="R1272" s="31"/>
      <c r="S1272" s="23"/>
      <c r="T1272" s="23"/>
      <c r="U1272" s="31"/>
      <c r="V1272" s="23"/>
      <c r="W1272" s="23"/>
    </row>
    <row r="1273" spans="1:23" x14ac:dyDescent="0.25">
      <c r="A1273" s="82"/>
      <c r="B1273" s="82"/>
      <c r="C1273"/>
      <c r="D1273"/>
      <c r="E1273" s="23"/>
      <c r="F1273"/>
      <c r="G1273"/>
      <c r="H1273" s="59"/>
      <c r="I1273" s="23"/>
      <c r="J1273" s="31"/>
      <c r="K1273" s="23"/>
      <c r="L1273" s="23"/>
      <c r="M1273" s="23"/>
      <c r="N1273" s="31"/>
      <c r="O1273" s="23"/>
      <c r="P1273" s="23"/>
      <c r="Q1273" s="54"/>
      <c r="R1273" s="31"/>
      <c r="S1273" s="23"/>
      <c r="T1273" s="23"/>
      <c r="U1273" s="31"/>
      <c r="V1273" s="23"/>
      <c r="W1273" s="23"/>
    </row>
    <row r="1274" spans="1:23" x14ac:dyDescent="0.25">
      <c r="A1274" s="82"/>
      <c r="B1274" s="82"/>
      <c r="C1274"/>
      <c r="D1274"/>
      <c r="E1274" s="23"/>
      <c r="F1274"/>
      <c r="G1274"/>
      <c r="H1274" s="59"/>
      <c r="I1274" s="23"/>
      <c r="J1274" s="31"/>
      <c r="K1274" s="23"/>
      <c r="L1274" s="23"/>
      <c r="M1274" s="23"/>
      <c r="N1274" s="31"/>
      <c r="O1274" s="23"/>
      <c r="P1274" s="23"/>
      <c r="Q1274" s="54"/>
      <c r="R1274" s="31"/>
      <c r="S1274" s="23"/>
      <c r="T1274" s="23"/>
      <c r="U1274" s="31"/>
      <c r="V1274" s="23"/>
      <c r="W1274" s="23"/>
    </row>
    <row r="1275" spans="1:23" x14ac:dyDescent="0.25">
      <c r="A1275" s="82"/>
      <c r="B1275" s="82"/>
      <c r="C1275"/>
      <c r="D1275"/>
      <c r="E1275" s="23"/>
      <c r="F1275"/>
      <c r="G1275"/>
      <c r="H1275" s="59"/>
      <c r="I1275" s="23"/>
      <c r="J1275" s="31"/>
      <c r="K1275" s="23"/>
      <c r="L1275" s="23"/>
      <c r="M1275" s="23"/>
      <c r="N1275" s="31"/>
      <c r="O1275" s="23"/>
      <c r="P1275" s="23"/>
      <c r="Q1275" s="54"/>
      <c r="R1275" s="31"/>
      <c r="S1275" s="23"/>
      <c r="T1275" s="23"/>
      <c r="U1275" s="31"/>
      <c r="V1275" s="23"/>
      <c r="W1275" s="23"/>
    </row>
    <row r="1276" spans="1:23" x14ac:dyDescent="0.25">
      <c r="A1276" s="82"/>
      <c r="B1276" s="82"/>
      <c r="C1276"/>
      <c r="D1276"/>
      <c r="E1276" s="23"/>
      <c r="F1276"/>
      <c r="G1276"/>
      <c r="H1276" s="59"/>
      <c r="I1276" s="23"/>
      <c r="J1276" s="31"/>
      <c r="K1276" s="23"/>
      <c r="L1276" s="23"/>
      <c r="M1276" s="23"/>
      <c r="N1276" s="31"/>
      <c r="O1276" s="23"/>
      <c r="P1276" s="23"/>
      <c r="Q1276" s="54"/>
      <c r="R1276" s="31"/>
      <c r="S1276" s="23"/>
      <c r="T1276" s="23"/>
      <c r="U1276" s="31"/>
      <c r="V1276" s="23"/>
      <c r="W1276" s="23"/>
    </row>
    <row r="1277" spans="1:23" x14ac:dyDescent="0.25">
      <c r="A1277" s="82"/>
      <c r="B1277" s="82"/>
      <c r="C1277"/>
      <c r="D1277"/>
      <c r="E1277" s="23"/>
      <c r="F1277"/>
      <c r="G1277"/>
      <c r="H1277" s="59"/>
      <c r="I1277" s="23"/>
      <c r="J1277" s="31"/>
      <c r="K1277" s="23"/>
      <c r="L1277" s="23"/>
      <c r="M1277" s="23"/>
      <c r="N1277" s="31"/>
      <c r="O1277" s="23"/>
      <c r="P1277" s="23"/>
      <c r="Q1277" s="54"/>
      <c r="R1277" s="31"/>
      <c r="S1277" s="23"/>
      <c r="T1277" s="23"/>
      <c r="U1277" s="31"/>
      <c r="V1277" s="23"/>
      <c r="W1277" s="23"/>
    </row>
    <row r="1278" spans="1:23" x14ac:dyDescent="0.25">
      <c r="A1278" s="82"/>
      <c r="B1278" s="82"/>
      <c r="C1278"/>
      <c r="D1278"/>
      <c r="E1278" s="23"/>
      <c r="F1278"/>
      <c r="G1278"/>
      <c r="H1278" s="59"/>
      <c r="I1278" s="23"/>
      <c r="J1278" s="31"/>
      <c r="K1278" s="23"/>
      <c r="L1278" s="23"/>
      <c r="M1278" s="23"/>
      <c r="N1278" s="31"/>
      <c r="O1278" s="23"/>
      <c r="P1278" s="23"/>
      <c r="Q1278" s="54"/>
      <c r="R1278" s="31"/>
      <c r="S1278" s="23"/>
      <c r="T1278" s="23"/>
      <c r="U1278" s="31"/>
      <c r="V1278" s="23"/>
      <c r="W1278" s="23"/>
    </row>
    <row r="1279" spans="1:23" x14ac:dyDescent="0.25">
      <c r="A1279" s="82"/>
      <c r="B1279" s="82"/>
      <c r="C1279"/>
      <c r="D1279"/>
      <c r="E1279" s="23"/>
      <c r="F1279"/>
      <c r="G1279"/>
      <c r="H1279" s="59"/>
      <c r="I1279" s="23"/>
      <c r="J1279" s="31"/>
      <c r="K1279" s="23"/>
      <c r="L1279" s="23"/>
      <c r="M1279" s="23"/>
      <c r="N1279" s="31"/>
      <c r="O1279" s="23"/>
      <c r="P1279" s="23"/>
      <c r="Q1279" s="54"/>
      <c r="R1279" s="31"/>
      <c r="S1279" s="23"/>
      <c r="T1279" s="23"/>
      <c r="U1279" s="31"/>
      <c r="V1279" s="23"/>
      <c r="W1279" s="23"/>
    </row>
    <row r="1280" spans="1:23" x14ac:dyDescent="0.25">
      <c r="A1280" s="82"/>
      <c r="B1280" s="82"/>
      <c r="C1280"/>
      <c r="D1280"/>
      <c r="E1280" s="23"/>
      <c r="F1280"/>
      <c r="G1280"/>
      <c r="H1280" s="59"/>
      <c r="I1280" s="23"/>
      <c r="J1280" s="31"/>
      <c r="K1280" s="23"/>
      <c r="L1280" s="23"/>
      <c r="M1280" s="23"/>
      <c r="N1280" s="31"/>
      <c r="O1280" s="23"/>
      <c r="P1280" s="23"/>
      <c r="Q1280" s="54"/>
      <c r="R1280" s="31"/>
      <c r="S1280" s="23"/>
      <c r="T1280" s="23"/>
      <c r="U1280" s="31"/>
      <c r="V1280" s="23"/>
      <c r="W1280" s="23"/>
    </row>
    <row r="1281" spans="1:23" x14ac:dyDescent="0.25">
      <c r="A1281" s="82"/>
      <c r="B1281" s="82"/>
      <c r="C1281"/>
      <c r="D1281"/>
      <c r="E1281" s="23"/>
      <c r="F1281"/>
      <c r="G1281"/>
      <c r="H1281" s="59"/>
      <c r="I1281" s="23"/>
      <c r="J1281" s="31"/>
      <c r="K1281" s="23"/>
      <c r="L1281" s="23"/>
      <c r="M1281" s="23"/>
      <c r="N1281" s="31"/>
      <c r="O1281" s="23"/>
      <c r="P1281" s="23"/>
      <c r="Q1281" s="54"/>
      <c r="R1281" s="31"/>
      <c r="S1281" s="23"/>
      <c r="T1281" s="23"/>
      <c r="U1281" s="31"/>
      <c r="V1281" s="23"/>
      <c r="W1281" s="23"/>
    </row>
    <row r="1282" spans="1:23" x14ac:dyDescent="0.25">
      <c r="A1282" s="82"/>
      <c r="B1282" s="82"/>
      <c r="C1282"/>
      <c r="D1282"/>
      <c r="E1282" s="23"/>
      <c r="F1282"/>
      <c r="G1282"/>
      <c r="H1282" s="59"/>
      <c r="I1282" s="23"/>
      <c r="J1282" s="31"/>
      <c r="K1282" s="23"/>
      <c r="L1282" s="23"/>
      <c r="M1282" s="23"/>
      <c r="N1282" s="31"/>
      <c r="O1282" s="23"/>
      <c r="P1282" s="23"/>
      <c r="Q1282" s="54"/>
      <c r="R1282" s="31"/>
      <c r="S1282" s="23"/>
      <c r="T1282" s="23"/>
      <c r="U1282" s="31"/>
      <c r="V1282" s="23"/>
      <c r="W1282" s="23"/>
    </row>
    <row r="1283" spans="1:23" x14ac:dyDescent="0.25">
      <c r="A1283" s="82"/>
      <c r="B1283" s="82"/>
      <c r="C1283"/>
      <c r="D1283"/>
      <c r="E1283" s="23"/>
      <c r="F1283"/>
      <c r="G1283"/>
      <c r="H1283" s="59"/>
      <c r="I1283" s="23"/>
      <c r="J1283" s="31"/>
      <c r="K1283" s="23"/>
      <c r="L1283" s="23"/>
      <c r="M1283" s="23"/>
      <c r="N1283" s="31"/>
      <c r="O1283" s="23"/>
      <c r="P1283" s="23"/>
      <c r="Q1283" s="54"/>
      <c r="R1283" s="31"/>
      <c r="S1283" s="23"/>
      <c r="T1283" s="23"/>
      <c r="U1283" s="31"/>
      <c r="V1283" s="23"/>
      <c r="W1283" s="23"/>
    </row>
    <row r="1284" spans="1:23" x14ac:dyDescent="0.25">
      <c r="A1284" s="82"/>
      <c r="B1284" s="82"/>
      <c r="C1284"/>
      <c r="D1284"/>
      <c r="E1284" s="23"/>
      <c r="F1284"/>
      <c r="G1284"/>
      <c r="H1284" s="59"/>
      <c r="I1284" s="23"/>
      <c r="J1284" s="31"/>
      <c r="K1284" s="23"/>
      <c r="L1284" s="23"/>
      <c r="M1284" s="23"/>
      <c r="N1284" s="31"/>
      <c r="O1284" s="23"/>
      <c r="P1284" s="23"/>
      <c r="Q1284" s="54"/>
      <c r="R1284" s="31"/>
      <c r="S1284" s="23"/>
      <c r="T1284" s="23"/>
      <c r="U1284" s="31"/>
      <c r="V1284" s="23"/>
      <c r="W1284" s="23"/>
    </row>
    <row r="1285" spans="1:23" x14ac:dyDescent="0.25">
      <c r="A1285" s="82"/>
      <c r="B1285" s="82"/>
      <c r="C1285"/>
      <c r="D1285"/>
      <c r="E1285" s="23"/>
      <c r="F1285"/>
      <c r="G1285"/>
      <c r="H1285" s="59"/>
      <c r="I1285" s="23"/>
      <c r="J1285" s="31"/>
      <c r="K1285" s="23"/>
      <c r="L1285" s="23"/>
      <c r="M1285" s="23"/>
      <c r="N1285" s="31"/>
      <c r="O1285" s="23"/>
      <c r="P1285" s="23"/>
      <c r="Q1285" s="54"/>
      <c r="R1285" s="31"/>
      <c r="S1285" s="23"/>
      <c r="T1285" s="23"/>
      <c r="U1285" s="31"/>
      <c r="V1285" s="23"/>
      <c r="W1285" s="23"/>
    </row>
    <row r="1286" spans="1:23" x14ac:dyDescent="0.25">
      <c r="A1286" s="82"/>
      <c r="B1286" s="82"/>
      <c r="C1286"/>
      <c r="D1286"/>
      <c r="E1286" s="23"/>
      <c r="F1286"/>
      <c r="G1286"/>
      <c r="H1286" s="59"/>
      <c r="I1286" s="23"/>
      <c r="J1286" s="31"/>
      <c r="K1286" s="23"/>
      <c r="L1286" s="23"/>
      <c r="M1286" s="23"/>
      <c r="N1286" s="31"/>
      <c r="O1286" s="23"/>
      <c r="P1286" s="23"/>
      <c r="Q1286" s="54"/>
      <c r="R1286" s="31"/>
      <c r="S1286" s="23"/>
      <c r="T1286" s="23"/>
      <c r="U1286" s="31"/>
      <c r="V1286" s="23"/>
      <c r="W1286" s="23"/>
    </row>
    <row r="1287" spans="1:23" x14ac:dyDescent="0.25">
      <c r="A1287" s="82"/>
      <c r="B1287" s="82"/>
      <c r="C1287"/>
      <c r="D1287"/>
      <c r="E1287" s="23"/>
      <c r="F1287"/>
      <c r="G1287"/>
      <c r="H1287" s="59"/>
      <c r="I1287" s="23"/>
      <c r="J1287" s="31"/>
      <c r="K1287" s="23"/>
      <c r="L1287" s="23"/>
      <c r="M1287" s="23"/>
      <c r="N1287" s="31"/>
      <c r="O1287" s="23"/>
      <c r="P1287" s="23"/>
      <c r="Q1287" s="54"/>
      <c r="R1287" s="31"/>
      <c r="S1287" s="23"/>
      <c r="T1287" s="23"/>
      <c r="U1287" s="31"/>
      <c r="V1287" s="23"/>
      <c r="W1287" s="23"/>
    </row>
    <row r="1288" spans="1:23" x14ac:dyDescent="0.25">
      <c r="A1288" s="82"/>
      <c r="B1288" s="82"/>
      <c r="C1288"/>
      <c r="D1288"/>
      <c r="E1288" s="23"/>
      <c r="F1288"/>
      <c r="G1288"/>
      <c r="H1288" s="59"/>
      <c r="I1288" s="23"/>
      <c r="J1288" s="31"/>
      <c r="K1288" s="23"/>
      <c r="L1288" s="23"/>
      <c r="M1288" s="23"/>
      <c r="N1288" s="31"/>
      <c r="O1288" s="23"/>
      <c r="P1288" s="23"/>
      <c r="Q1288" s="54"/>
      <c r="R1288" s="31"/>
      <c r="S1288" s="23"/>
      <c r="T1288" s="23"/>
      <c r="U1288" s="31"/>
      <c r="V1288" s="23"/>
      <c r="W1288" s="23"/>
    </row>
    <row r="1289" spans="1:23" x14ac:dyDescent="0.25">
      <c r="A1289" s="82"/>
      <c r="B1289" s="82"/>
      <c r="C1289"/>
      <c r="D1289"/>
      <c r="E1289" s="23"/>
      <c r="F1289"/>
      <c r="G1289"/>
      <c r="H1289" s="59"/>
      <c r="I1289" s="23"/>
      <c r="J1289" s="31"/>
      <c r="K1289" s="23"/>
      <c r="L1289" s="23"/>
      <c r="M1289" s="23"/>
      <c r="N1289" s="31"/>
      <c r="O1289" s="23"/>
      <c r="P1289" s="23"/>
      <c r="Q1289" s="54"/>
      <c r="R1289" s="31"/>
      <c r="S1289" s="23"/>
      <c r="T1289" s="23"/>
      <c r="U1289" s="31"/>
      <c r="V1289" s="23"/>
      <c r="W1289" s="23"/>
    </row>
    <row r="1290" spans="1:23" x14ac:dyDescent="0.25">
      <c r="A1290" s="82"/>
      <c r="B1290" s="82"/>
      <c r="C1290"/>
      <c r="D1290"/>
      <c r="E1290" s="23"/>
      <c r="F1290"/>
      <c r="G1290"/>
      <c r="H1290" s="59"/>
      <c r="I1290" s="23"/>
      <c r="J1290" s="31"/>
      <c r="K1290" s="23"/>
      <c r="L1290" s="23"/>
      <c r="M1290" s="23"/>
      <c r="N1290" s="31"/>
      <c r="O1290" s="23"/>
      <c r="P1290" s="23"/>
      <c r="Q1290" s="54"/>
      <c r="R1290" s="31"/>
      <c r="S1290" s="23"/>
      <c r="T1290" s="23"/>
      <c r="U1290" s="31"/>
      <c r="V1290" s="23"/>
      <c r="W1290" s="23"/>
    </row>
    <row r="1291" spans="1:23" x14ac:dyDescent="0.25">
      <c r="A1291" s="82"/>
      <c r="B1291" s="82"/>
      <c r="C1291"/>
      <c r="D1291"/>
      <c r="E1291" s="23"/>
      <c r="F1291"/>
      <c r="G1291"/>
      <c r="H1291" s="59"/>
      <c r="I1291" s="23"/>
      <c r="J1291" s="31"/>
      <c r="K1291" s="23"/>
      <c r="L1291" s="23"/>
      <c r="M1291" s="23"/>
      <c r="N1291" s="31"/>
      <c r="O1291" s="23"/>
      <c r="P1291" s="23"/>
      <c r="Q1291" s="54"/>
      <c r="R1291" s="31"/>
      <c r="S1291" s="23"/>
      <c r="T1291" s="23"/>
      <c r="U1291" s="31"/>
      <c r="V1291" s="23"/>
      <c r="W1291" s="23"/>
    </row>
    <row r="1292" spans="1:23" x14ac:dyDescent="0.25">
      <c r="A1292" s="82"/>
      <c r="B1292" s="82"/>
      <c r="C1292"/>
      <c r="D1292"/>
      <c r="E1292" s="23"/>
      <c r="F1292"/>
      <c r="G1292"/>
      <c r="H1292" s="59"/>
      <c r="I1292" s="23"/>
      <c r="J1292" s="31"/>
      <c r="K1292" s="23"/>
      <c r="L1292" s="23"/>
      <c r="M1292" s="23"/>
      <c r="N1292" s="31"/>
      <c r="O1292" s="23"/>
      <c r="P1292" s="23"/>
      <c r="Q1292" s="54"/>
      <c r="R1292" s="31"/>
      <c r="S1292" s="23"/>
      <c r="T1292" s="23"/>
      <c r="U1292" s="31"/>
      <c r="V1292" s="23"/>
      <c r="W1292" s="23"/>
    </row>
    <row r="1293" spans="1:23" x14ac:dyDescent="0.25">
      <c r="A1293" s="82"/>
      <c r="B1293" s="82"/>
      <c r="C1293"/>
      <c r="D1293"/>
      <c r="E1293" s="23"/>
      <c r="F1293"/>
      <c r="G1293"/>
      <c r="H1293" s="59"/>
      <c r="I1293" s="23"/>
      <c r="J1293" s="31"/>
      <c r="K1293" s="23"/>
      <c r="L1293" s="23"/>
      <c r="M1293" s="23"/>
      <c r="N1293" s="31"/>
      <c r="O1293" s="23"/>
      <c r="P1293" s="23"/>
      <c r="Q1293" s="54"/>
      <c r="R1293" s="31"/>
      <c r="S1293" s="23"/>
      <c r="T1293" s="23"/>
      <c r="U1293" s="31"/>
      <c r="V1293" s="23"/>
      <c r="W1293" s="23"/>
    </row>
    <row r="1294" spans="1:23" x14ac:dyDescent="0.25">
      <c r="A1294" s="82"/>
      <c r="B1294" s="82"/>
      <c r="C1294"/>
      <c r="D1294"/>
      <c r="E1294" s="23"/>
      <c r="F1294"/>
      <c r="G1294"/>
      <c r="H1294" s="59"/>
      <c r="I1294" s="23"/>
      <c r="J1294" s="31"/>
      <c r="K1294" s="23"/>
      <c r="L1294" s="23"/>
      <c r="M1294" s="23"/>
      <c r="N1294" s="31"/>
      <c r="O1294" s="23"/>
      <c r="P1294" s="23"/>
      <c r="Q1294" s="54"/>
      <c r="R1294" s="31"/>
      <c r="S1294" s="23"/>
      <c r="T1294" s="23"/>
      <c r="U1294" s="31"/>
      <c r="V1294" s="23"/>
      <c r="W1294" s="23"/>
    </row>
    <row r="1295" spans="1:23" x14ac:dyDescent="0.25">
      <c r="A1295" s="82"/>
      <c r="B1295" s="82"/>
      <c r="C1295"/>
      <c r="D1295"/>
      <c r="E1295" s="23"/>
      <c r="F1295"/>
      <c r="G1295"/>
      <c r="H1295" s="59"/>
      <c r="I1295" s="23"/>
      <c r="J1295" s="31"/>
      <c r="K1295" s="23"/>
      <c r="L1295" s="23"/>
      <c r="M1295" s="23"/>
      <c r="N1295" s="31"/>
      <c r="O1295" s="23"/>
      <c r="P1295" s="23"/>
      <c r="Q1295" s="54"/>
      <c r="R1295" s="31"/>
      <c r="S1295" s="23"/>
      <c r="T1295" s="23"/>
      <c r="U1295" s="31"/>
      <c r="V1295" s="23"/>
      <c r="W1295" s="23"/>
    </row>
    <row r="1296" spans="1:23" x14ac:dyDescent="0.25">
      <c r="A1296" s="82"/>
      <c r="B1296" s="82"/>
      <c r="C1296"/>
      <c r="D1296"/>
      <c r="E1296" s="23"/>
      <c r="F1296"/>
      <c r="G1296"/>
      <c r="H1296" s="59"/>
      <c r="I1296" s="23"/>
      <c r="J1296" s="31"/>
      <c r="K1296" s="23"/>
      <c r="L1296" s="23"/>
      <c r="M1296" s="23"/>
      <c r="N1296" s="31"/>
      <c r="O1296" s="23"/>
      <c r="P1296" s="23"/>
      <c r="Q1296" s="54"/>
      <c r="R1296" s="31"/>
      <c r="S1296" s="23"/>
      <c r="T1296" s="23"/>
      <c r="U1296" s="31"/>
      <c r="V1296" s="23"/>
      <c r="W1296" s="23"/>
    </row>
    <row r="1297" spans="1:23" x14ac:dyDescent="0.25">
      <c r="A1297" s="82"/>
      <c r="B1297" s="82"/>
      <c r="C1297"/>
      <c r="D1297"/>
      <c r="E1297" s="23"/>
      <c r="F1297"/>
      <c r="G1297"/>
      <c r="H1297" s="59"/>
      <c r="I1297" s="23"/>
      <c r="J1297" s="31"/>
      <c r="K1297" s="23"/>
      <c r="L1297" s="23"/>
      <c r="M1297" s="23"/>
      <c r="N1297" s="31"/>
      <c r="O1297" s="23"/>
      <c r="P1297" s="23"/>
      <c r="Q1297" s="54"/>
      <c r="R1297" s="31"/>
      <c r="S1297" s="23"/>
      <c r="T1297" s="23"/>
      <c r="U1297" s="31"/>
      <c r="V1297" s="23"/>
      <c r="W1297" s="23"/>
    </row>
    <row r="1298" spans="1:23" x14ac:dyDescent="0.25">
      <c r="A1298" s="82"/>
      <c r="B1298" s="82"/>
      <c r="C1298"/>
      <c r="D1298"/>
      <c r="E1298" s="23"/>
      <c r="F1298"/>
      <c r="G1298"/>
      <c r="H1298" s="59"/>
      <c r="I1298" s="23"/>
      <c r="J1298" s="31"/>
      <c r="K1298" s="23"/>
      <c r="L1298" s="23"/>
      <c r="M1298" s="23"/>
      <c r="N1298" s="31"/>
      <c r="O1298" s="23"/>
      <c r="P1298" s="23"/>
      <c r="Q1298" s="54"/>
      <c r="R1298" s="31"/>
      <c r="S1298" s="23"/>
      <c r="T1298" s="23"/>
      <c r="U1298" s="31"/>
      <c r="V1298" s="23"/>
      <c r="W1298" s="23"/>
    </row>
    <row r="1299" spans="1:23" x14ac:dyDescent="0.25">
      <c r="A1299" s="82"/>
      <c r="B1299" s="82"/>
      <c r="C1299"/>
      <c r="D1299"/>
      <c r="E1299" s="23"/>
      <c r="F1299"/>
      <c r="G1299"/>
      <c r="H1299" s="59"/>
      <c r="I1299" s="23"/>
      <c r="J1299" s="31"/>
      <c r="K1299" s="23"/>
      <c r="L1299" s="23"/>
      <c r="M1299" s="23"/>
      <c r="N1299" s="31"/>
      <c r="O1299" s="23"/>
      <c r="P1299" s="23"/>
      <c r="Q1299" s="54"/>
      <c r="R1299" s="31"/>
      <c r="S1299" s="23"/>
      <c r="T1299" s="23"/>
      <c r="U1299" s="31"/>
      <c r="V1299" s="23"/>
      <c r="W1299" s="23"/>
    </row>
    <row r="1300" spans="1:23" x14ac:dyDescent="0.25">
      <c r="A1300" s="82"/>
      <c r="B1300" s="82"/>
      <c r="C1300"/>
      <c r="D1300"/>
      <c r="E1300" s="23"/>
      <c r="F1300"/>
      <c r="G1300"/>
      <c r="H1300" s="59"/>
      <c r="I1300" s="23"/>
      <c r="J1300" s="31"/>
      <c r="K1300" s="23"/>
      <c r="L1300" s="23"/>
      <c r="M1300" s="23"/>
      <c r="N1300" s="31"/>
      <c r="O1300" s="23"/>
      <c r="P1300" s="23"/>
      <c r="Q1300" s="54"/>
      <c r="R1300" s="31"/>
      <c r="S1300" s="23"/>
      <c r="T1300" s="23"/>
      <c r="U1300" s="31"/>
      <c r="V1300" s="23"/>
      <c r="W1300" s="23"/>
    </row>
    <row r="1301" spans="1:23" x14ac:dyDescent="0.25">
      <c r="A1301" s="82"/>
      <c r="B1301" s="82"/>
      <c r="C1301"/>
      <c r="D1301"/>
      <c r="E1301" s="23"/>
      <c r="F1301"/>
      <c r="G1301"/>
      <c r="H1301" s="59"/>
      <c r="I1301" s="23"/>
      <c r="J1301" s="31"/>
      <c r="K1301" s="23"/>
      <c r="L1301" s="23"/>
      <c r="M1301" s="23"/>
      <c r="N1301" s="31"/>
      <c r="O1301" s="23"/>
      <c r="P1301" s="23"/>
      <c r="Q1301" s="54"/>
      <c r="R1301" s="31"/>
      <c r="S1301" s="23"/>
      <c r="T1301" s="23"/>
      <c r="U1301" s="31"/>
      <c r="V1301" s="23"/>
      <c r="W1301" s="23"/>
    </row>
    <row r="1302" spans="1:23" x14ac:dyDescent="0.25">
      <c r="A1302" s="82"/>
      <c r="B1302" s="82"/>
      <c r="C1302"/>
      <c r="D1302"/>
      <c r="E1302" s="23"/>
      <c r="F1302"/>
      <c r="G1302"/>
      <c r="H1302" s="59"/>
      <c r="I1302" s="23"/>
      <c r="J1302" s="31"/>
      <c r="K1302" s="23"/>
      <c r="L1302" s="23"/>
      <c r="M1302" s="23"/>
      <c r="N1302" s="31"/>
      <c r="O1302" s="23"/>
      <c r="P1302" s="23"/>
      <c r="Q1302" s="54"/>
      <c r="R1302" s="31"/>
      <c r="S1302" s="23"/>
      <c r="T1302" s="23"/>
      <c r="U1302" s="31"/>
      <c r="V1302" s="23"/>
      <c r="W1302" s="23"/>
    </row>
    <row r="1303" spans="1:23" x14ac:dyDescent="0.25">
      <c r="A1303" s="82"/>
      <c r="B1303" s="82"/>
      <c r="C1303"/>
      <c r="D1303"/>
      <c r="E1303" s="23"/>
      <c r="F1303"/>
      <c r="G1303"/>
      <c r="H1303" s="59"/>
      <c r="I1303" s="23"/>
      <c r="J1303" s="31"/>
      <c r="K1303" s="23"/>
      <c r="L1303" s="23"/>
      <c r="M1303" s="23"/>
      <c r="N1303" s="31"/>
      <c r="O1303" s="23"/>
      <c r="P1303" s="23"/>
      <c r="Q1303" s="54"/>
      <c r="R1303" s="31"/>
      <c r="S1303" s="23"/>
      <c r="T1303" s="23"/>
      <c r="U1303" s="31"/>
      <c r="V1303" s="23"/>
      <c r="W1303" s="23"/>
    </row>
    <row r="1304" spans="1:23" x14ac:dyDescent="0.25">
      <c r="A1304" s="82"/>
      <c r="B1304" s="82"/>
      <c r="C1304"/>
      <c r="D1304"/>
      <c r="E1304" s="23"/>
      <c r="F1304"/>
      <c r="G1304"/>
      <c r="H1304" s="59"/>
      <c r="I1304" s="23"/>
      <c r="J1304" s="31"/>
      <c r="K1304" s="23"/>
      <c r="L1304" s="23"/>
      <c r="M1304" s="23"/>
      <c r="N1304" s="31"/>
      <c r="O1304" s="23"/>
      <c r="P1304" s="23"/>
      <c r="Q1304" s="54"/>
      <c r="R1304" s="31"/>
      <c r="S1304" s="23"/>
      <c r="T1304" s="23"/>
      <c r="U1304" s="31"/>
      <c r="V1304" s="23"/>
      <c r="W1304" s="23"/>
    </row>
    <row r="1305" spans="1:23" x14ac:dyDescent="0.25">
      <c r="A1305" s="82"/>
      <c r="B1305" s="82"/>
      <c r="C1305"/>
      <c r="D1305"/>
      <c r="E1305" s="23"/>
      <c r="F1305"/>
      <c r="G1305"/>
      <c r="H1305" s="59"/>
      <c r="I1305" s="23"/>
      <c r="J1305" s="31"/>
      <c r="K1305" s="23"/>
      <c r="L1305" s="23"/>
      <c r="M1305" s="23"/>
      <c r="N1305" s="31"/>
      <c r="O1305" s="23"/>
      <c r="P1305" s="23"/>
      <c r="Q1305" s="54"/>
      <c r="R1305" s="31"/>
      <c r="S1305" s="23"/>
      <c r="T1305" s="23"/>
      <c r="U1305" s="31"/>
      <c r="V1305" s="23"/>
      <c r="W1305" s="23"/>
    </row>
    <row r="1306" spans="1:23" x14ac:dyDescent="0.25">
      <c r="A1306" s="82"/>
      <c r="B1306" s="82"/>
      <c r="C1306"/>
      <c r="D1306"/>
      <c r="E1306" s="23"/>
      <c r="F1306"/>
      <c r="G1306"/>
      <c r="H1306" s="59"/>
      <c r="I1306" s="23"/>
      <c r="J1306" s="31"/>
      <c r="K1306" s="23"/>
      <c r="L1306" s="23"/>
      <c r="M1306" s="23"/>
      <c r="N1306" s="31"/>
      <c r="O1306" s="23"/>
      <c r="P1306" s="23"/>
      <c r="Q1306" s="54"/>
      <c r="R1306" s="31"/>
      <c r="S1306" s="23"/>
      <c r="T1306" s="23"/>
      <c r="U1306" s="31"/>
      <c r="V1306" s="23"/>
      <c r="W1306" s="23"/>
    </row>
    <row r="1307" spans="1:23" x14ac:dyDescent="0.25">
      <c r="A1307" s="82"/>
      <c r="B1307" s="82"/>
      <c r="C1307"/>
      <c r="D1307"/>
      <c r="E1307" s="23"/>
      <c r="F1307"/>
      <c r="G1307"/>
      <c r="H1307" s="59"/>
      <c r="I1307" s="23"/>
      <c r="J1307" s="31"/>
      <c r="K1307" s="23"/>
      <c r="L1307" s="23"/>
      <c r="M1307" s="23"/>
      <c r="N1307" s="31"/>
      <c r="O1307" s="23"/>
      <c r="P1307" s="23"/>
      <c r="Q1307" s="54"/>
      <c r="R1307" s="31"/>
      <c r="S1307" s="23"/>
      <c r="T1307" s="23"/>
      <c r="U1307" s="31"/>
      <c r="V1307" s="23"/>
      <c r="W1307" s="23"/>
    </row>
    <row r="1308" spans="1:23" x14ac:dyDescent="0.25">
      <c r="A1308" s="82"/>
      <c r="B1308" s="82"/>
      <c r="C1308"/>
      <c r="D1308"/>
      <c r="E1308" s="23"/>
      <c r="F1308"/>
      <c r="G1308"/>
      <c r="H1308" s="59"/>
      <c r="I1308" s="23"/>
      <c r="J1308" s="31"/>
      <c r="K1308" s="23"/>
      <c r="L1308" s="23"/>
      <c r="M1308" s="23"/>
      <c r="N1308" s="31"/>
      <c r="O1308" s="23"/>
      <c r="P1308" s="23"/>
      <c r="Q1308" s="54"/>
      <c r="R1308" s="31"/>
      <c r="S1308" s="23"/>
      <c r="T1308" s="23"/>
      <c r="U1308" s="31"/>
      <c r="V1308" s="23"/>
      <c r="W1308" s="23"/>
    </row>
    <row r="1309" spans="1:23" x14ac:dyDescent="0.25">
      <c r="A1309" s="82"/>
      <c r="B1309" s="82"/>
      <c r="C1309"/>
      <c r="D1309"/>
      <c r="E1309" s="23"/>
      <c r="F1309"/>
      <c r="G1309"/>
      <c r="H1309" s="59"/>
      <c r="I1309" s="23"/>
      <c r="J1309" s="31"/>
      <c r="K1309" s="23"/>
      <c r="L1309" s="23"/>
      <c r="M1309" s="23"/>
      <c r="N1309" s="31"/>
      <c r="O1309" s="23"/>
      <c r="P1309" s="23"/>
      <c r="Q1309" s="54"/>
      <c r="R1309" s="31"/>
      <c r="S1309" s="23"/>
      <c r="T1309" s="23"/>
      <c r="U1309" s="31"/>
      <c r="V1309" s="23"/>
      <c r="W1309" s="23"/>
    </row>
    <row r="1310" spans="1:23" x14ac:dyDescent="0.25">
      <c r="A1310" s="82"/>
      <c r="B1310" s="82"/>
      <c r="C1310"/>
      <c r="D1310"/>
      <c r="E1310" s="23"/>
      <c r="F1310"/>
      <c r="G1310"/>
      <c r="H1310" s="59"/>
      <c r="I1310" s="23"/>
      <c r="J1310" s="31"/>
      <c r="K1310" s="23"/>
      <c r="L1310" s="23"/>
      <c r="M1310" s="23"/>
      <c r="N1310" s="31"/>
      <c r="O1310" s="23"/>
      <c r="P1310" s="23"/>
      <c r="Q1310" s="54"/>
      <c r="R1310" s="31"/>
      <c r="S1310" s="23"/>
      <c r="T1310" s="23"/>
      <c r="U1310" s="31"/>
      <c r="V1310" s="23"/>
      <c r="W1310" s="23"/>
    </row>
    <row r="1311" spans="1:23" x14ac:dyDescent="0.25">
      <c r="A1311" s="82"/>
      <c r="B1311" s="82"/>
      <c r="C1311"/>
      <c r="D1311"/>
      <c r="E1311" s="23"/>
      <c r="F1311"/>
      <c r="G1311"/>
      <c r="H1311" s="59"/>
      <c r="I1311" s="23"/>
      <c r="J1311" s="31"/>
      <c r="K1311" s="23"/>
      <c r="L1311" s="23"/>
      <c r="M1311" s="23"/>
      <c r="N1311" s="31"/>
      <c r="O1311" s="23"/>
      <c r="P1311" s="23"/>
      <c r="Q1311" s="54"/>
      <c r="R1311" s="31"/>
      <c r="S1311" s="23"/>
      <c r="T1311" s="23"/>
      <c r="U1311" s="31"/>
      <c r="V1311" s="23"/>
      <c r="W1311" s="23"/>
    </row>
    <row r="1312" spans="1:23" x14ac:dyDescent="0.25">
      <c r="A1312" s="82"/>
      <c r="B1312" s="82"/>
      <c r="C1312"/>
      <c r="D1312"/>
      <c r="E1312" s="23"/>
      <c r="F1312"/>
      <c r="G1312"/>
      <c r="H1312" s="59"/>
      <c r="I1312" s="23"/>
      <c r="J1312" s="31"/>
      <c r="K1312" s="23"/>
      <c r="L1312" s="23"/>
      <c r="M1312" s="23"/>
      <c r="N1312" s="31"/>
      <c r="O1312" s="23"/>
      <c r="P1312" s="23"/>
      <c r="Q1312" s="54"/>
      <c r="R1312" s="31"/>
      <c r="S1312" s="23"/>
      <c r="T1312" s="23"/>
      <c r="U1312" s="31"/>
      <c r="V1312" s="23"/>
      <c r="W1312" s="23"/>
    </row>
    <row r="1313" spans="1:23" x14ac:dyDescent="0.25">
      <c r="A1313" s="82"/>
      <c r="B1313" s="82"/>
      <c r="C1313"/>
      <c r="D1313"/>
      <c r="E1313" s="23"/>
      <c r="F1313"/>
      <c r="G1313"/>
      <c r="H1313" s="59"/>
      <c r="I1313" s="23"/>
      <c r="J1313" s="31"/>
      <c r="K1313" s="23"/>
      <c r="L1313" s="23"/>
      <c r="M1313" s="23"/>
      <c r="N1313" s="31"/>
      <c r="O1313" s="23"/>
      <c r="P1313" s="23"/>
      <c r="Q1313" s="54"/>
      <c r="R1313" s="31"/>
      <c r="S1313" s="23"/>
      <c r="T1313" s="23"/>
      <c r="U1313" s="31"/>
      <c r="V1313" s="23"/>
      <c r="W1313" s="23"/>
    </row>
    <row r="1314" spans="1:23" x14ac:dyDescent="0.25">
      <c r="A1314" s="82"/>
      <c r="B1314" s="82"/>
      <c r="C1314"/>
      <c r="D1314"/>
      <c r="E1314" s="23"/>
      <c r="F1314"/>
      <c r="G1314"/>
      <c r="H1314" s="59"/>
      <c r="I1314" s="23"/>
      <c r="J1314" s="31"/>
      <c r="K1314" s="23"/>
      <c r="L1314" s="23"/>
      <c r="M1314" s="23"/>
      <c r="N1314" s="31"/>
      <c r="O1314" s="23"/>
      <c r="P1314" s="23"/>
      <c r="Q1314" s="54"/>
      <c r="R1314" s="31"/>
      <c r="S1314" s="23"/>
      <c r="T1314" s="23"/>
      <c r="U1314" s="31"/>
      <c r="V1314" s="23"/>
      <c r="W1314" s="23"/>
    </row>
    <row r="1315" spans="1:23" x14ac:dyDescent="0.25">
      <c r="A1315" s="82"/>
      <c r="B1315" s="82"/>
      <c r="C1315"/>
      <c r="D1315"/>
      <c r="E1315" s="23"/>
      <c r="F1315"/>
      <c r="G1315"/>
      <c r="H1315" s="59"/>
      <c r="I1315" s="23"/>
      <c r="J1315" s="31"/>
      <c r="K1315" s="23"/>
      <c r="L1315" s="23"/>
      <c r="M1315" s="23"/>
      <c r="N1315" s="31"/>
      <c r="O1315" s="23"/>
      <c r="P1315" s="23"/>
      <c r="Q1315" s="54"/>
      <c r="R1315" s="31"/>
      <c r="S1315" s="23"/>
      <c r="T1315" s="23"/>
      <c r="U1315" s="31"/>
      <c r="V1315" s="23"/>
      <c r="W1315" s="23"/>
    </row>
    <row r="1316" spans="1:23" x14ac:dyDescent="0.25">
      <c r="A1316" s="82"/>
      <c r="B1316" s="82"/>
      <c r="C1316"/>
      <c r="D1316"/>
      <c r="E1316" s="23"/>
      <c r="F1316"/>
      <c r="G1316"/>
      <c r="H1316" s="59"/>
      <c r="I1316" s="23"/>
      <c r="J1316" s="31"/>
      <c r="K1316" s="23"/>
      <c r="L1316" s="23"/>
      <c r="M1316" s="23"/>
      <c r="N1316" s="31"/>
      <c r="O1316" s="23"/>
      <c r="P1316" s="23"/>
      <c r="Q1316" s="54"/>
      <c r="R1316" s="31"/>
      <c r="S1316" s="23"/>
      <c r="T1316" s="23"/>
      <c r="U1316" s="31"/>
      <c r="V1316" s="23"/>
      <c r="W1316" s="23"/>
    </row>
    <row r="1317" spans="1:23" x14ac:dyDescent="0.25">
      <c r="A1317" s="82"/>
      <c r="B1317" s="82"/>
      <c r="C1317"/>
      <c r="D1317"/>
      <c r="E1317" s="23"/>
      <c r="F1317"/>
      <c r="G1317"/>
      <c r="H1317" s="59"/>
      <c r="I1317" s="23"/>
      <c r="J1317" s="31"/>
      <c r="K1317" s="23"/>
      <c r="L1317" s="23"/>
      <c r="M1317" s="23"/>
      <c r="N1317" s="31"/>
      <c r="O1317" s="23"/>
      <c r="P1317" s="23"/>
      <c r="Q1317" s="54"/>
      <c r="R1317" s="31"/>
      <c r="S1317" s="23"/>
      <c r="T1317" s="23"/>
      <c r="U1317" s="31"/>
      <c r="V1317" s="23"/>
      <c r="W1317" s="23"/>
    </row>
    <row r="1318" spans="1:23" x14ac:dyDescent="0.25">
      <c r="A1318" s="82"/>
      <c r="B1318" s="82"/>
      <c r="C1318"/>
      <c r="D1318"/>
      <c r="E1318" s="23"/>
      <c r="F1318"/>
      <c r="G1318"/>
      <c r="H1318" s="59"/>
      <c r="I1318" s="23"/>
      <c r="J1318" s="31"/>
      <c r="K1318" s="23"/>
      <c r="L1318" s="23"/>
      <c r="M1318" s="23"/>
      <c r="N1318" s="31"/>
      <c r="O1318" s="23"/>
      <c r="P1318" s="23"/>
      <c r="Q1318" s="54"/>
      <c r="R1318" s="31"/>
      <c r="S1318" s="23"/>
      <c r="T1318" s="23"/>
      <c r="U1318" s="31"/>
      <c r="V1318" s="23"/>
      <c r="W1318" s="23"/>
    </row>
    <row r="1319" spans="1:23" x14ac:dyDescent="0.25">
      <c r="A1319" s="82"/>
      <c r="B1319" s="82"/>
      <c r="C1319"/>
      <c r="D1319"/>
      <c r="E1319" s="23"/>
      <c r="F1319"/>
      <c r="G1319"/>
      <c r="H1319" s="59"/>
      <c r="I1319" s="23"/>
      <c r="J1319" s="31"/>
      <c r="K1319" s="23"/>
      <c r="L1319" s="23"/>
      <c r="M1319" s="23"/>
      <c r="N1319" s="31"/>
      <c r="O1319" s="23"/>
      <c r="P1319" s="23"/>
      <c r="Q1319" s="54"/>
      <c r="R1319" s="31"/>
      <c r="S1319" s="23"/>
      <c r="T1319" s="23"/>
      <c r="U1319" s="31"/>
      <c r="V1319" s="23"/>
      <c r="W1319" s="23"/>
    </row>
    <row r="1320" spans="1:23" x14ac:dyDescent="0.25">
      <c r="A1320" s="82"/>
      <c r="B1320" s="82"/>
      <c r="C1320"/>
      <c r="D1320"/>
      <c r="E1320" s="23"/>
      <c r="F1320"/>
      <c r="G1320"/>
      <c r="H1320" s="59"/>
      <c r="I1320" s="23"/>
      <c r="J1320" s="31"/>
      <c r="K1320" s="23"/>
      <c r="L1320" s="23"/>
      <c r="M1320" s="23"/>
      <c r="N1320" s="31"/>
      <c r="O1320" s="23"/>
      <c r="P1320" s="23"/>
      <c r="Q1320" s="54"/>
      <c r="R1320" s="31"/>
      <c r="S1320" s="23"/>
      <c r="T1320" s="23"/>
      <c r="U1320" s="31"/>
      <c r="V1320" s="23"/>
      <c r="W1320" s="23"/>
    </row>
    <row r="1321" spans="1:23" x14ac:dyDescent="0.25">
      <c r="A1321" s="82"/>
      <c r="B1321" s="82"/>
      <c r="C1321"/>
      <c r="D1321"/>
      <c r="E1321" s="23"/>
      <c r="F1321"/>
      <c r="G1321"/>
      <c r="H1321" s="59"/>
      <c r="I1321" s="23"/>
      <c r="J1321" s="31"/>
      <c r="K1321" s="23"/>
      <c r="L1321" s="23"/>
      <c r="M1321" s="23"/>
      <c r="N1321" s="31"/>
      <c r="O1321" s="23"/>
      <c r="P1321" s="23"/>
      <c r="Q1321" s="54"/>
      <c r="R1321" s="31"/>
      <c r="S1321" s="23"/>
      <c r="T1321" s="23"/>
      <c r="U1321" s="31"/>
      <c r="V1321" s="23"/>
      <c r="W1321" s="23"/>
    </row>
    <row r="1322" spans="1:23" x14ac:dyDescent="0.25">
      <c r="A1322" s="82"/>
      <c r="B1322" s="82"/>
      <c r="C1322"/>
      <c r="D1322"/>
      <c r="E1322" s="23"/>
      <c r="F1322"/>
      <c r="G1322"/>
      <c r="H1322" s="59"/>
      <c r="I1322" s="23"/>
      <c r="J1322" s="31"/>
      <c r="K1322" s="23"/>
      <c r="L1322" s="23"/>
      <c r="M1322" s="23"/>
      <c r="N1322" s="31"/>
      <c r="O1322" s="23"/>
      <c r="P1322" s="23"/>
      <c r="Q1322" s="54"/>
      <c r="R1322" s="31"/>
      <c r="S1322" s="23"/>
      <c r="T1322" s="23"/>
      <c r="U1322" s="31"/>
      <c r="V1322" s="23"/>
      <c r="W1322" s="23"/>
    </row>
    <row r="1323" spans="1:23" x14ac:dyDescent="0.25">
      <c r="A1323" s="82"/>
      <c r="B1323" s="82"/>
      <c r="C1323"/>
      <c r="D1323"/>
      <c r="E1323" s="23"/>
      <c r="F1323"/>
      <c r="G1323"/>
      <c r="H1323" s="59"/>
      <c r="I1323" s="23"/>
      <c r="J1323" s="31"/>
      <c r="K1323" s="23"/>
      <c r="L1323" s="23"/>
      <c r="M1323" s="23"/>
      <c r="N1323" s="31"/>
      <c r="O1323" s="23"/>
      <c r="P1323" s="23"/>
      <c r="Q1323" s="54"/>
      <c r="R1323" s="31"/>
      <c r="S1323" s="23"/>
      <c r="T1323" s="23"/>
      <c r="U1323" s="31"/>
      <c r="V1323" s="23"/>
      <c r="W1323" s="23"/>
    </row>
    <row r="1324" spans="1:23" x14ac:dyDescent="0.25">
      <c r="A1324" s="82"/>
      <c r="B1324" s="82"/>
      <c r="C1324"/>
      <c r="D1324"/>
      <c r="E1324" s="23"/>
      <c r="F1324"/>
      <c r="G1324"/>
      <c r="H1324" s="59"/>
      <c r="I1324" s="23"/>
      <c r="J1324" s="31"/>
      <c r="K1324" s="23"/>
      <c r="L1324" s="23"/>
      <c r="M1324" s="23"/>
      <c r="N1324" s="31"/>
      <c r="O1324" s="23"/>
      <c r="P1324" s="23"/>
      <c r="Q1324" s="54"/>
      <c r="R1324" s="31"/>
      <c r="S1324" s="23"/>
      <c r="T1324" s="23"/>
      <c r="U1324" s="31"/>
      <c r="V1324" s="23"/>
      <c r="W1324" s="23"/>
    </row>
    <row r="1325" spans="1:23" x14ac:dyDescent="0.25">
      <c r="A1325" s="82"/>
      <c r="B1325" s="82"/>
      <c r="C1325"/>
      <c r="D1325"/>
      <c r="E1325" s="23"/>
      <c r="F1325"/>
      <c r="G1325"/>
      <c r="H1325" s="59"/>
      <c r="I1325" s="23"/>
      <c r="J1325" s="31"/>
      <c r="K1325" s="23"/>
      <c r="L1325" s="23"/>
      <c r="M1325" s="23"/>
      <c r="N1325" s="31"/>
      <c r="O1325" s="23"/>
      <c r="P1325" s="23"/>
      <c r="Q1325" s="54"/>
      <c r="R1325" s="31"/>
      <c r="S1325" s="23"/>
      <c r="T1325" s="23"/>
      <c r="U1325" s="31"/>
      <c r="V1325" s="23"/>
      <c r="W1325" s="23"/>
    </row>
    <row r="1326" spans="1:23" x14ac:dyDescent="0.25">
      <c r="A1326" s="82"/>
      <c r="B1326" s="82"/>
      <c r="C1326"/>
      <c r="D1326"/>
      <c r="E1326" s="23"/>
      <c r="F1326"/>
      <c r="G1326"/>
      <c r="H1326" s="59"/>
      <c r="I1326" s="23"/>
      <c r="J1326" s="31"/>
      <c r="K1326" s="23"/>
      <c r="L1326" s="23"/>
      <c r="M1326" s="23"/>
      <c r="N1326" s="31"/>
      <c r="O1326" s="23"/>
      <c r="P1326" s="23"/>
      <c r="Q1326" s="54"/>
      <c r="R1326" s="31"/>
      <c r="S1326" s="23"/>
      <c r="T1326" s="23"/>
      <c r="U1326" s="31"/>
      <c r="V1326" s="23"/>
      <c r="W1326" s="23"/>
    </row>
    <row r="1327" spans="1:23" x14ac:dyDescent="0.25">
      <c r="A1327" s="82"/>
      <c r="B1327" s="82"/>
      <c r="C1327"/>
      <c r="D1327"/>
      <c r="E1327" s="23"/>
      <c r="F1327"/>
      <c r="G1327"/>
      <c r="H1327" s="59"/>
      <c r="I1327" s="23"/>
      <c r="J1327" s="31"/>
      <c r="K1327" s="23"/>
      <c r="L1327" s="23"/>
      <c r="M1327" s="23"/>
      <c r="N1327" s="31"/>
      <c r="O1327" s="23"/>
      <c r="P1327" s="23"/>
      <c r="Q1327" s="54"/>
      <c r="R1327" s="31"/>
      <c r="S1327" s="23"/>
      <c r="T1327" s="23"/>
      <c r="U1327" s="31"/>
      <c r="V1327" s="23"/>
      <c r="W1327" s="23"/>
    </row>
    <row r="1328" spans="1:23" x14ac:dyDescent="0.25">
      <c r="A1328" s="82"/>
      <c r="B1328" s="82"/>
      <c r="C1328"/>
      <c r="D1328"/>
      <c r="E1328" s="23"/>
      <c r="F1328"/>
      <c r="G1328"/>
      <c r="H1328" s="59"/>
      <c r="I1328" s="23"/>
      <c r="J1328" s="31"/>
      <c r="K1328" s="23"/>
      <c r="L1328" s="23"/>
      <c r="M1328" s="23"/>
      <c r="N1328" s="31"/>
      <c r="O1328" s="23"/>
      <c r="P1328" s="23"/>
      <c r="Q1328" s="54"/>
      <c r="R1328" s="31"/>
      <c r="S1328" s="23"/>
      <c r="T1328" s="23"/>
      <c r="U1328" s="31"/>
      <c r="V1328" s="23"/>
      <c r="W1328" s="23"/>
    </row>
    <row r="1329" spans="1:23" x14ac:dyDescent="0.25">
      <c r="A1329" s="82"/>
      <c r="B1329" s="82"/>
      <c r="C1329"/>
      <c r="D1329"/>
      <c r="E1329" s="23"/>
      <c r="F1329"/>
      <c r="G1329"/>
      <c r="H1329" s="59"/>
      <c r="I1329" s="23"/>
      <c r="J1329" s="31"/>
      <c r="K1329" s="23"/>
      <c r="L1329" s="23"/>
      <c r="M1329" s="23"/>
      <c r="N1329" s="31"/>
      <c r="O1329" s="23"/>
      <c r="P1329" s="23"/>
      <c r="Q1329" s="54"/>
      <c r="R1329" s="31"/>
      <c r="S1329" s="23"/>
      <c r="T1329" s="23"/>
      <c r="U1329" s="31"/>
      <c r="V1329" s="23"/>
      <c r="W1329" s="23"/>
    </row>
    <row r="1330" spans="1:23" x14ac:dyDescent="0.25">
      <c r="A1330" s="82"/>
      <c r="B1330" s="82"/>
      <c r="C1330"/>
      <c r="D1330"/>
      <c r="E1330" s="23"/>
      <c r="F1330"/>
      <c r="G1330"/>
      <c r="H1330" s="59"/>
      <c r="I1330" s="23"/>
      <c r="J1330" s="31"/>
      <c r="K1330" s="23"/>
      <c r="L1330" s="23"/>
      <c r="M1330" s="23"/>
      <c r="N1330" s="31"/>
      <c r="O1330" s="23"/>
      <c r="P1330" s="23"/>
      <c r="Q1330" s="54"/>
      <c r="R1330" s="31"/>
      <c r="S1330" s="23"/>
      <c r="T1330" s="23"/>
      <c r="U1330" s="31"/>
      <c r="V1330" s="23"/>
      <c r="W1330" s="23"/>
    </row>
    <row r="1331" spans="1:23" x14ac:dyDescent="0.25">
      <c r="A1331" s="82"/>
      <c r="B1331" s="82"/>
      <c r="C1331"/>
      <c r="D1331"/>
      <c r="E1331" s="23"/>
      <c r="F1331"/>
      <c r="G1331"/>
      <c r="H1331" s="59"/>
      <c r="I1331" s="23"/>
      <c r="J1331" s="31"/>
      <c r="K1331" s="23"/>
      <c r="L1331" s="23"/>
      <c r="M1331" s="23"/>
      <c r="N1331" s="31"/>
      <c r="O1331" s="23"/>
      <c r="P1331" s="23"/>
      <c r="Q1331" s="54"/>
      <c r="R1331" s="31"/>
      <c r="S1331" s="23"/>
      <c r="T1331" s="23"/>
      <c r="U1331" s="31"/>
      <c r="V1331" s="23"/>
      <c r="W1331" s="23"/>
    </row>
    <row r="1332" spans="1:23" x14ac:dyDescent="0.25">
      <c r="A1332" s="82"/>
      <c r="B1332" s="82"/>
      <c r="C1332"/>
      <c r="D1332"/>
      <c r="E1332" s="23"/>
      <c r="F1332"/>
      <c r="G1332"/>
      <c r="H1332" s="59"/>
      <c r="I1332" s="23"/>
      <c r="J1332" s="31"/>
      <c r="K1332" s="23"/>
      <c r="L1332" s="23"/>
      <c r="M1332" s="23"/>
      <c r="N1332" s="31"/>
      <c r="O1332" s="23"/>
      <c r="P1332" s="23"/>
      <c r="Q1332" s="54"/>
      <c r="R1332" s="31"/>
      <c r="S1332" s="23"/>
      <c r="T1332" s="23"/>
      <c r="U1332" s="31"/>
      <c r="V1332" s="23"/>
      <c r="W1332" s="23"/>
    </row>
    <row r="1333" spans="1:23" x14ac:dyDescent="0.25">
      <c r="A1333" s="82"/>
      <c r="B1333" s="82"/>
      <c r="C1333"/>
      <c r="D1333"/>
      <c r="E1333" s="23"/>
      <c r="F1333"/>
      <c r="G1333"/>
      <c r="H1333" s="59"/>
      <c r="I1333" s="23"/>
      <c r="J1333" s="31"/>
      <c r="K1333" s="23"/>
      <c r="L1333" s="23"/>
      <c r="M1333" s="23"/>
      <c r="N1333" s="31"/>
      <c r="O1333" s="23"/>
      <c r="P1333" s="23"/>
      <c r="Q1333" s="54"/>
      <c r="R1333" s="31"/>
      <c r="S1333" s="23"/>
      <c r="T1333" s="23"/>
      <c r="U1333" s="31"/>
      <c r="V1333" s="23"/>
      <c r="W1333" s="23"/>
    </row>
    <row r="1334" spans="1:23" x14ac:dyDescent="0.25">
      <c r="A1334" s="82"/>
      <c r="B1334" s="82"/>
      <c r="C1334"/>
      <c r="D1334"/>
      <c r="E1334" s="23"/>
      <c r="F1334"/>
      <c r="G1334"/>
      <c r="H1334" s="59"/>
      <c r="I1334" s="23"/>
      <c r="J1334" s="31"/>
      <c r="K1334" s="23"/>
      <c r="L1334" s="23"/>
      <c r="M1334" s="23"/>
      <c r="N1334" s="31"/>
      <c r="O1334" s="23"/>
      <c r="P1334" s="23"/>
      <c r="Q1334" s="54"/>
      <c r="R1334" s="31"/>
      <c r="S1334" s="23"/>
      <c r="T1334" s="23"/>
      <c r="U1334" s="31"/>
      <c r="V1334" s="23"/>
      <c r="W1334" s="23"/>
    </row>
    <row r="1335" spans="1:23" x14ac:dyDescent="0.25">
      <c r="A1335" s="82"/>
      <c r="B1335" s="82"/>
      <c r="C1335"/>
      <c r="D1335"/>
      <c r="E1335" s="23"/>
      <c r="F1335"/>
      <c r="G1335"/>
      <c r="H1335" s="59"/>
      <c r="I1335" s="23"/>
      <c r="J1335" s="31"/>
      <c r="K1335" s="23"/>
      <c r="L1335" s="23"/>
      <c r="M1335" s="23"/>
      <c r="N1335" s="31"/>
      <c r="O1335" s="23"/>
      <c r="P1335" s="23"/>
      <c r="Q1335" s="54"/>
      <c r="R1335" s="31"/>
      <c r="S1335" s="23"/>
      <c r="T1335" s="23"/>
      <c r="U1335" s="31"/>
      <c r="V1335" s="23"/>
      <c r="W1335" s="23"/>
    </row>
    <row r="1336" spans="1:23" x14ac:dyDescent="0.25">
      <c r="A1336" s="82"/>
      <c r="B1336" s="82"/>
      <c r="C1336"/>
      <c r="D1336"/>
      <c r="E1336" s="23"/>
      <c r="F1336"/>
      <c r="G1336"/>
      <c r="H1336" s="59"/>
      <c r="I1336" s="23"/>
      <c r="J1336" s="31"/>
      <c r="K1336" s="23"/>
      <c r="L1336" s="23"/>
      <c r="M1336" s="23"/>
      <c r="N1336" s="31"/>
      <c r="O1336" s="23"/>
      <c r="P1336" s="23"/>
      <c r="Q1336" s="54"/>
      <c r="R1336" s="31"/>
      <c r="S1336" s="23"/>
      <c r="T1336" s="23"/>
      <c r="U1336" s="31"/>
      <c r="V1336" s="23"/>
      <c r="W1336" s="23"/>
    </row>
    <row r="1337" spans="1:23" x14ac:dyDescent="0.25">
      <c r="A1337" s="82"/>
      <c r="B1337" s="82"/>
      <c r="C1337"/>
      <c r="D1337"/>
      <c r="E1337" s="23"/>
      <c r="F1337"/>
      <c r="G1337"/>
      <c r="H1337" s="59"/>
      <c r="I1337" s="23"/>
      <c r="J1337" s="31"/>
      <c r="K1337" s="23"/>
      <c r="L1337" s="23"/>
      <c r="M1337" s="23"/>
      <c r="N1337" s="31"/>
      <c r="O1337" s="23"/>
      <c r="P1337" s="23"/>
      <c r="Q1337" s="54"/>
      <c r="R1337" s="31"/>
      <c r="S1337" s="23"/>
      <c r="T1337" s="23"/>
      <c r="U1337" s="31"/>
      <c r="V1337" s="23"/>
      <c r="W1337" s="23"/>
    </row>
    <row r="1338" spans="1:23" x14ac:dyDescent="0.25">
      <c r="A1338" s="82"/>
      <c r="B1338" s="82"/>
      <c r="C1338"/>
      <c r="D1338"/>
      <c r="E1338" s="23"/>
      <c r="F1338"/>
      <c r="G1338"/>
      <c r="H1338" s="59"/>
      <c r="I1338" s="23"/>
      <c r="J1338" s="31"/>
      <c r="K1338" s="23"/>
      <c r="L1338" s="23"/>
      <c r="M1338" s="23"/>
      <c r="N1338" s="31"/>
      <c r="O1338" s="23"/>
      <c r="P1338" s="23"/>
      <c r="Q1338" s="54"/>
      <c r="R1338" s="31"/>
      <c r="S1338" s="23"/>
      <c r="T1338" s="23"/>
      <c r="U1338" s="31"/>
      <c r="V1338" s="23"/>
      <c r="W1338" s="23"/>
    </row>
    <row r="1339" spans="1:23" x14ac:dyDescent="0.25">
      <c r="A1339" s="82"/>
      <c r="B1339" s="82"/>
      <c r="C1339"/>
      <c r="D1339"/>
      <c r="E1339" s="23"/>
      <c r="F1339"/>
      <c r="G1339"/>
      <c r="H1339" s="59"/>
      <c r="I1339" s="23"/>
      <c r="J1339" s="31"/>
      <c r="K1339" s="23"/>
      <c r="L1339" s="23"/>
      <c r="M1339" s="23"/>
      <c r="N1339" s="31"/>
      <c r="O1339" s="23"/>
      <c r="P1339" s="23"/>
      <c r="Q1339" s="54"/>
      <c r="R1339" s="31"/>
      <c r="S1339" s="23"/>
      <c r="T1339" s="23"/>
      <c r="U1339" s="31"/>
      <c r="V1339" s="23"/>
      <c r="W1339" s="23"/>
    </row>
    <row r="1340" spans="1:23" x14ac:dyDescent="0.25">
      <c r="A1340" s="82"/>
      <c r="B1340" s="82"/>
      <c r="C1340"/>
      <c r="D1340"/>
      <c r="E1340" s="23"/>
      <c r="F1340"/>
      <c r="G1340"/>
      <c r="H1340" s="59"/>
      <c r="I1340" s="23"/>
      <c r="J1340" s="31"/>
      <c r="K1340" s="23"/>
      <c r="L1340" s="23"/>
      <c r="M1340" s="23"/>
      <c r="N1340" s="31"/>
      <c r="O1340" s="23"/>
      <c r="P1340" s="23"/>
      <c r="Q1340" s="54"/>
      <c r="R1340" s="31"/>
      <c r="S1340" s="23"/>
      <c r="T1340" s="23"/>
      <c r="U1340" s="31"/>
      <c r="V1340" s="23"/>
      <c r="W1340" s="23"/>
    </row>
    <row r="1341" spans="1:23" x14ac:dyDescent="0.25">
      <c r="A1341" s="82"/>
      <c r="B1341" s="82"/>
      <c r="C1341"/>
      <c r="D1341"/>
      <c r="E1341" s="23"/>
      <c r="F1341"/>
      <c r="G1341"/>
      <c r="H1341" s="59"/>
      <c r="I1341" s="23"/>
      <c r="J1341" s="31"/>
      <c r="K1341" s="23"/>
      <c r="L1341" s="23"/>
      <c r="M1341" s="23"/>
      <c r="N1341" s="31"/>
      <c r="O1341" s="23"/>
      <c r="P1341" s="23"/>
      <c r="Q1341" s="54"/>
      <c r="R1341" s="31"/>
      <c r="S1341" s="23"/>
      <c r="T1341" s="23"/>
      <c r="U1341" s="31"/>
      <c r="V1341" s="23"/>
      <c r="W1341" s="23"/>
    </row>
    <row r="1342" spans="1:23" x14ac:dyDescent="0.25">
      <c r="A1342" s="82"/>
      <c r="B1342" s="82"/>
      <c r="C1342"/>
      <c r="D1342"/>
      <c r="E1342" s="23"/>
      <c r="F1342"/>
      <c r="G1342"/>
      <c r="H1342" s="59"/>
      <c r="I1342" s="23"/>
      <c r="J1342" s="31"/>
      <c r="K1342" s="23"/>
      <c r="L1342" s="23"/>
      <c r="M1342" s="23"/>
      <c r="N1342" s="31"/>
      <c r="O1342" s="23"/>
      <c r="P1342" s="23"/>
      <c r="Q1342" s="54"/>
      <c r="R1342" s="31"/>
      <c r="S1342" s="23"/>
      <c r="T1342" s="23"/>
      <c r="U1342" s="31"/>
      <c r="V1342" s="23"/>
      <c r="W1342" s="23"/>
    </row>
    <row r="1343" spans="1:23" x14ac:dyDescent="0.25">
      <c r="A1343" s="82"/>
      <c r="B1343" s="82"/>
      <c r="C1343"/>
      <c r="D1343"/>
      <c r="E1343" s="23"/>
      <c r="F1343"/>
      <c r="G1343"/>
      <c r="H1343" s="59"/>
      <c r="I1343" s="23"/>
      <c r="J1343" s="31"/>
      <c r="K1343" s="23"/>
      <c r="L1343" s="23"/>
      <c r="M1343" s="23"/>
      <c r="N1343" s="31"/>
      <c r="O1343" s="23"/>
      <c r="P1343" s="23"/>
      <c r="Q1343" s="54"/>
      <c r="R1343" s="31"/>
      <c r="S1343" s="23"/>
      <c r="T1343" s="23"/>
      <c r="U1343" s="31"/>
      <c r="V1343" s="23"/>
      <c r="W1343" s="23"/>
    </row>
    <row r="1344" spans="1:23" x14ac:dyDescent="0.25">
      <c r="A1344" s="82"/>
      <c r="B1344" s="82"/>
      <c r="C1344"/>
      <c r="D1344"/>
      <c r="E1344" s="23"/>
      <c r="F1344"/>
      <c r="G1344"/>
      <c r="H1344" s="59"/>
      <c r="I1344" s="23"/>
      <c r="J1344" s="31"/>
      <c r="K1344" s="23"/>
      <c r="L1344" s="23"/>
      <c r="M1344" s="23"/>
      <c r="N1344" s="31"/>
      <c r="O1344" s="23"/>
      <c r="P1344" s="23"/>
      <c r="Q1344" s="54"/>
      <c r="R1344" s="31"/>
      <c r="S1344" s="23"/>
      <c r="T1344" s="23"/>
      <c r="U1344" s="31"/>
      <c r="V1344" s="23"/>
      <c r="W1344" s="23"/>
    </row>
    <row r="1345" spans="1:23" x14ac:dyDescent="0.25">
      <c r="A1345" s="82"/>
      <c r="B1345" s="82"/>
      <c r="C1345"/>
      <c r="D1345"/>
      <c r="E1345" s="23"/>
      <c r="F1345"/>
      <c r="G1345"/>
      <c r="H1345" s="59"/>
      <c r="I1345" s="23"/>
      <c r="J1345" s="31"/>
      <c r="K1345" s="23"/>
      <c r="L1345" s="23"/>
      <c r="M1345" s="23"/>
      <c r="N1345" s="31"/>
      <c r="O1345" s="23"/>
      <c r="P1345" s="23"/>
      <c r="Q1345" s="54"/>
      <c r="R1345" s="31"/>
      <c r="S1345" s="23"/>
      <c r="T1345" s="23"/>
      <c r="U1345" s="31"/>
      <c r="V1345" s="23"/>
      <c r="W1345" s="23"/>
    </row>
    <row r="1346" spans="1:23" x14ac:dyDescent="0.25">
      <c r="A1346" s="82"/>
      <c r="B1346" s="82"/>
      <c r="C1346"/>
      <c r="D1346"/>
      <c r="E1346" s="23"/>
      <c r="F1346"/>
      <c r="G1346"/>
      <c r="H1346" s="59"/>
      <c r="I1346" s="23"/>
      <c r="J1346" s="31"/>
      <c r="K1346" s="23"/>
      <c r="L1346" s="23"/>
      <c r="M1346" s="23"/>
      <c r="N1346" s="31"/>
      <c r="O1346" s="23"/>
      <c r="P1346" s="23"/>
      <c r="Q1346" s="54"/>
      <c r="R1346" s="31"/>
      <c r="S1346" s="23"/>
      <c r="T1346" s="23"/>
      <c r="U1346" s="31"/>
      <c r="V1346" s="23"/>
      <c r="W1346" s="23"/>
    </row>
    <row r="1347" spans="1:23" x14ac:dyDescent="0.25">
      <c r="A1347" s="82"/>
      <c r="B1347" s="82"/>
      <c r="C1347"/>
      <c r="D1347"/>
      <c r="E1347" s="23"/>
      <c r="F1347"/>
      <c r="G1347"/>
      <c r="H1347" s="59"/>
      <c r="I1347" s="23"/>
      <c r="J1347" s="31"/>
      <c r="K1347" s="23"/>
      <c r="L1347" s="23"/>
      <c r="M1347" s="23"/>
      <c r="N1347" s="31"/>
      <c r="O1347" s="23"/>
      <c r="P1347" s="23"/>
      <c r="Q1347" s="54"/>
      <c r="R1347" s="31"/>
      <c r="S1347" s="23"/>
      <c r="T1347" s="23"/>
      <c r="U1347" s="31"/>
      <c r="V1347" s="23"/>
      <c r="W1347" s="23"/>
    </row>
    <row r="1348" spans="1:23" x14ac:dyDescent="0.25">
      <c r="A1348" s="82"/>
      <c r="B1348" s="82"/>
      <c r="C1348"/>
      <c r="D1348"/>
      <c r="E1348" s="23"/>
      <c r="F1348"/>
      <c r="G1348"/>
      <c r="H1348" s="59"/>
      <c r="I1348" s="23"/>
      <c r="J1348" s="31"/>
      <c r="K1348" s="23"/>
      <c r="L1348" s="23"/>
      <c r="M1348" s="23"/>
      <c r="N1348" s="31"/>
      <c r="O1348" s="23"/>
      <c r="P1348" s="23"/>
      <c r="Q1348" s="54"/>
      <c r="R1348" s="31"/>
      <c r="S1348" s="23"/>
      <c r="T1348" s="23"/>
      <c r="U1348" s="31"/>
      <c r="V1348" s="23"/>
      <c r="W1348" s="23"/>
    </row>
    <row r="1349" spans="1:23" x14ac:dyDescent="0.25">
      <c r="A1349" s="82"/>
      <c r="B1349" s="82"/>
      <c r="C1349"/>
      <c r="D1349"/>
      <c r="E1349" s="23"/>
      <c r="F1349"/>
      <c r="G1349"/>
      <c r="H1349" s="59"/>
      <c r="I1349" s="23"/>
      <c r="J1349" s="31"/>
      <c r="K1349" s="23"/>
      <c r="L1349" s="23"/>
      <c r="M1349" s="23"/>
      <c r="N1349" s="31"/>
      <c r="O1349" s="23"/>
      <c r="P1349" s="23"/>
      <c r="Q1349" s="54"/>
      <c r="R1349" s="31"/>
      <c r="S1349" s="23"/>
      <c r="T1349" s="23"/>
      <c r="U1349" s="31"/>
      <c r="V1349" s="23"/>
      <c r="W1349" s="23"/>
    </row>
    <row r="1350" spans="1:23" x14ac:dyDescent="0.25">
      <c r="A1350" s="82"/>
      <c r="B1350" s="82"/>
      <c r="C1350"/>
      <c r="D1350"/>
      <c r="E1350" s="23"/>
      <c r="F1350"/>
      <c r="G1350"/>
      <c r="H1350" s="59"/>
      <c r="I1350" s="23"/>
      <c r="J1350" s="31"/>
      <c r="K1350" s="23"/>
      <c r="L1350" s="23"/>
      <c r="M1350" s="23"/>
      <c r="N1350" s="31"/>
      <c r="O1350" s="23"/>
      <c r="P1350" s="23"/>
      <c r="Q1350" s="54"/>
      <c r="R1350" s="31"/>
      <c r="S1350" s="23"/>
      <c r="T1350" s="23"/>
      <c r="U1350" s="31"/>
      <c r="V1350" s="23"/>
      <c r="W1350" s="23"/>
    </row>
    <row r="1351" spans="1:23" x14ac:dyDescent="0.25">
      <c r="A1351" s="82"/>
      <c r="B1351" s="82"/>
      <c r="C1351"/>
      <c r="D1351"/>
      <c r="E1351" s="23"/>
      <c r="F1351"/>
      <c r="G1351"/>
      <c r="H1351" s="59"/>
      <c r="I1351" s="23"/>
      <c r="J1351" s="31"/>
      <c r="K1351" s="23"/>
      <c r="L1351" s="23"/>
      <c r="M1351" s="23"/>
      <c r="N1351" s="31"/>
      <c r="O1351" s="23"/>
      <c r="P1351" s="23"/>
      <c r="Q1351" s="54"/>
      <c r="R1351" s="31"/>
      <c r="S1351" s="23"/>
      <c r="T1351" s="23"/>
      <c r="U1351" s="31"/>
      <c r="V1351" s="23"/>
      <c r="W1351" s="23"/>
    </row>
    <row r="1352" spans="1:23" x14ac:dyDescent="0.25">
      <c r="A1352" s="82"/>
      <c r="B1352" s="82"/>
      <c r="C1352"/>
      <c r="D1352"/>
      <c r="E1352" s="23"/>
      <c r="F1352"/>
      <c r="G1352"/>
      <c r="H1352" s="59"/>
      <c r="I1352" s="23"/>
      <c r="J1352" s="31"/>
      <c r="K1352" s="23"/>
      <c r="L1352" s="23"/>
      <c r="M1352" s="23"/>
      <c r="N1352" s="31"/>
      <c r="O1352" s="23"/>
      <c r="P1352" s="23"/>
      <c r="Q1352" s="54"/>
      <c r="R1352" s="31"/>
      <c r="S1352" s="23"/>
      <c r="T1352" s="23"/>
      <c r="U1352" s="31"/>
      <c r="V1352" s="23"/>
      <c r="W1352" s="23"/>
    </row>
    <row r="1353" spans="1:23" x14ac:dyDescent="0.25">
      <c r="A1353" s="82"/>
      <c r="B1353" s="82"/>
      <c r="C1353"/>
      <c r="D1353"/>
      <c r="E1353" s="23"/>
      <c r="F1353"/>
      <c r="G1353"/>
      <c r="H1353" s="59"/>
      <c r="I1353" s="23"/>
      <c r="J1353" s="31"/>
      <c r="K1353" s="23"/>
      <c r="L1353" s="23"/>
      <c r="M1353" s="23"/>
      <c r="N1353" s="31"/>
      <c r="O1353" s="23"/>
      <c r="P1353" s="23"/>
      <c r="Q1353" s="54"/>
      <c r="R1353" s="31"/>
      <c r="S1353" s="23"/>
      <c r="T1353" s="23"/>
      <c r="U1353" s="31"/>
      <c r="V1353" s="23"/>
      <c r="W1353" s="23"/>
    </row>
    <row r="1354" spans="1:23" x14ac:dyDescent="0.25">
      <c r="A1354" s="82"/>
      <c r="B1354" s="82"/>
      <c r="C1354"/>
      <c r="D1354"/>
      <c r="E1354" s="23"/>
      <c r="F1354"/>
      <c r="G1354"/>
      <c r="H1354" s="59"/>
      <c r="I1354" s="23"/>
      <c r="J1354" s="31"/>
      <c r="K1354" s="23"/>
      <c r="L1354" s="23"/>
      <c r="M1354" s="23"/>
      <c r="N1354" s="31"/>
      <c r="O1354" s="23"/>
      <c r="P1354" s="23"/>
      <c r="Q1354" s="54"/>
      <c r="R1354" s="31"/>
      <c r="S1354" s="23"/>
      <c r="T1354" s="23"/>
      <c r="U1354" s="31"/>
      <c r="V1354" s="23"/>
      <c r="W1354" s="23"/>
    </row>
    <row r="1355" spans="1:23" x14ac:dyDescent="0.25">
      <c r="A1355" s="82"/>
      <c r="B1355" s="82"/>
      <c r="C1355"/>
      <c r="D1355"/>
      <c r="E1355" s="23"/>
      <c r="F1355"/>
      <c r="G1355"/>
      <c r="H1355" s="59"/>
      <c r="I1355" s="23"/>
      <c r="J1355" s="31"/>
      <c r="K1355" s="23"/>
      <c r="L1355" s="23"/>
      <c r="M1355" s="23"/>
      <c r="N1355" s="31"/>
      <c r="O1355" s="23"/>
      <c r="P1355" s="23"/>
      <c r="Q1355" s="54"/>
      <c r="R1355" s="31"/>
      <c r="S1355" s="23"/>
      <c r="T1355" s="23"/>
      <c r="U1355" s="31"/>
      <c r="V1355" s="23"/>
      <c r="W1355" s="23"/>
    </row>
    <row r="1356" spans="1:23" x14ac:dyDescent="0.25">
      <c r="A1356" s="82"/>
      <c r="B1356" s="82"/>
      <c r="C1356"/>
      <c r="D1356"/>
      <c r="E1356" s="23"/>
      <c r="F1356"/>
      <c r="G1356"/>
      <c r="H1356" s="59"/>
      <c r="I1356" s="23"/>
      <c r="J1356" s="31"/>
      <c r="K1356" s="23"/>
      <c r="L1356" s="23"/>
      <c r="M1356" s="23"/>
      <c r="N1356" s="31"/>
      <c r="O1356" s="23"/>
      <c r="P1356" s="23"/>
      <c r="Q1356" s="54"/>
      <c r="R1356" s="31"/>
      <c r="S1356" s="23"/>
      <c r="T1356" s="23"/>
      <c r="U1356" s="31"/>
      <c r="V1356" s="23"/>
      <c r="W1356" s="23"/>
    </row>
    <row r="1357" spans="1:23" x14ac:dyDescent="0.25">
      <c r="A1357" s="82"/>
      <c r="B1357" s="82"/>
      <c r="C1357"/>
      <c r="D1357"/>
      <c r="E1357" s="23"/>
      <c r="F1357"/>
      <c r="G1357"/>
      <c r="H1357" s="59"/>
      <c r="I1357" s="23"/>
      <c r="J1357" s="31"/>
      <c r="K1357" s="23"/>
      <c r="L1357" s="23"/>
      <c r="M1357" s="23"/>
      <c r="N1357" s="31"/>
      <c r="O1357" s="23"/>
      <c r="P1357" s="23"/>
      <c r="Q1357" s="54"/>
      <c r="R1357" s="31"/>
      <c r="S1357" s="23"/>
      <c r="T1357" s="23"/>
      <c r="U1357" s="31"/>
      <c r="V1357" s="23"/>
      <c r="W1357" s="23"/>
    </row>
    <row r="1358" spans="1:23" x14ac:dyDescent="0.25">
      <c r="A1358" s="82"/>
      <c r="B1358" s="82"/>
      <c r="C1358"/>
      <c r="D1358"/>
      <c r="E1358" s="23"/>
      <c r="F1358"/>
      <c r="G1358"/>
      <c r="H1358" s="59"/>
      <c r="I1358" s="23"/>
      <c r="J1358" s="31"/>
      <c r="K1358" s="23"/>
      <c r="L1358" s="23"/>
      <c r="M1358" s="23"/>
      <c r="N1358" s="31"/>
      <c r="O1358" s="23"/>
      <c r="P1358" s="23"/>
      <c r="Q1358" s="54"/>
      <c r="R1358" s="31"/>
      <c r="S1358" s="23"/>
      <c r="T1358" s="23"/>
      <c r="U1358" s="31"/>
      <c r="V1358" s="23"/>
      <c r="W1358" s="23"/>
    </row>
    <row r="1359" spans="1:23" x14ac:dyDescent="0.25">
      <c r="A1359" s="82"/>
      <c r="B1359" s="82"/>
      <c r="C1359"/>
      <c r="D1359"/>
      <c r="E1359" s="23"/>
      <c r="F1359"/>
      <c r="G1359"/>
      <c r="H1359" s="59"/>
      <c r="I1359" s="23"/>
      <c r="J1359" s="31"/>
      <c r="K1359" s="23"/>
      <c r="L1359" s="23"/>
      <c r="M1359" s="23"/>
      <c r="N1359" s="31"/>
      <c r="O1359" s="23"/>
      <c r="P1359" s="23"/>
      <c r="Q1359" s="54"/>
      <c r="R1359" s="31"/>
      <c r="S1359" s="23"/>
      <c r="T1359" s="23"/>
      <c r="U1359" s="31"/>
      <c r="V1359" s="23"/>
      <c r="W1359" s="23"/>
    </row>
    <row r="1360" spans="1:23" x14ac:dyDescent="0.25">
      <c r="A1360" s="82"/>
      <c r="B1360" s="82"/>
      <c r="C1360"/>
      <c r="D1360"/>
      <c r="E1360" s="23"/>
      <c r="F1360"/>
      <c r="G1360"/>
      <c r="H1360" s="59"/>
      <c r="I1360" s="23"/>
      <c r="J1360" s="31"/>
      <c r="K1360" s="23"/>
      <c r="L1360" s="23"/>
      <c r="M1360" s="23"/>
      <c r="N1360" s="31"/>
      <c r="O1360" s="23"/>
      <c r="P1360" s="23"/>
      <c r="Q1360" s="54"/>
      <c r="R1360" s="31"/>
      <c r="S1360" s="23"/>
      <c r="T1360" s="23"/>
      <c r="U1360" s="31"/>
      <c r="V1360" s="23"/>
      <c r="W1360" s="23"/>
    </row>
    <row r="1361" spans="1:23" x14ac:dyDescent="0.25">
      <c r="A1361" s="82"/>
      <c r="B1361" s="82"/>
      <c r="C1361"/>
      <c r="D1361"/>
      <c r="E1361" s="23"/>
      <c r="F1361"/>
      <c r="G1361"/>
      <c r="H1361" s="59"/>
      <c r="I1361" s="23"/>
      <c r="J1361" s="31"/>
      <c r="K1361" s="23"/>
      <c r="L1361" s="23"/>
      <c r="M1361" s="23"/>
      <c r="N1361" s="31"/>
      <c r="O1361" s="23"/>
      <c r="P1361" s="23"/>
      <c r="Q1361" s="54"/>
      <c r="R1361" s="31"/>
      <c r="S1361" s="23"/>
      <c r="T1361" s="23"/>
      <c r="U1361" s="31"/>
      <c r="V1361" s="23"/>
      <c r="W1361" s="23"/>
    </row>
    <row r="1362" spans="1:23" x14ac:dyDescent="0.25">
      <c r="A1362" s="82"/>
      <c r="B1362" s="82"/>
      <c r="C1362"/>
      <c r="D1362"/>
      <c r="E1362" s="23"/>
      <c r="F1362"/>
      <c r="G1362"/>
      <c r="H1362" s="59"/>
      <c r="I1362" s="23"/>
      <c r="J1362" s="31"/>
      <c r="K1362" s="23"/>
      <c r="L1362" s="23"/>
      <c r="M1362" s="23"/>
      <c r="N1362" s="31"/>
      <c r="O1362" s="23"/>
      <c r="P1362" s="23"/>
      <c r="Q1362" s="54"/>
      <c r="R1362" s="31"/>
      <c r="S1362" s="23"/>
      <c r="T1362" s="23"/>
      <c r="U1362" s="31"/>
      <c r="V1362" s="23"/>
      <c r="W1362" s="23"/>
    </row>
    <row r="1363" spans="1:23" x14ac:dyDescent="0.25">
      <c r="A1363" s="82"/>
      <c r="B1363" s="82"/>
      <c r="C1363"/>
      <c r="D1363"/>
      <c r="E1363" s="23"/>
      <c r="F1363"/>
      <c r="G1363"/>
      <c r="H1363" s="59"/>
      <c r="I1363" s="23"/>
      <c r="J1363" s="31"/>
      <c r="K1363" s="23"/>
      <c r="L1363" s="23"/>
      <c r="M1363" s="23"/>
      <c r="N1363" s="31"/>
      <c r="O1363" s="23"/>
      <c r="P1363" s="23"/>
      <c r="Q1363" s="54"/>
      <c r="R1363" s="31"/>
      <c r="S1363" s="23"/>
      <c r="T1363" s="23"/>
      <c r="U1363" s="31"/>
      <c r="V1363" s="23"/>
      <c r="W1363" s="23"/>
    </row>
    <row r="1364" spans="1:23" x14ac:dyDescent="0.25">
      <c r="A1364" s="82"/>
      <c r="B1364" s="82"/>
      <c r="C1364"/>
      <c r="D1364"/>
      <c r="E1364" s="23"/>
      <c r="F1364"/>
      <c r="G1364"/>
      <c r="H1364" s="59"/>
      <c r="I1364" s="23"/>
      <c r="J1364" s="31"/>
      <c r="K1364" s="23"/>
      <c r="L1364" s="23"/>
      <c r="M1364" s="23"/>
      <c r="N1364" s="31"/>
      <c r="O1364" s="23"/>
      <c r="P1364" s="23"/>
      <c r="Q1364" s="54"/>
      <c r="R1364" s="31"/>
      <c r="S1364" s="23"/>
      <c r="T1364" s="23"/>
      <c r="U1364" s="31"/>
      <c r="V1364" s="23"/>
      <c r="W1364" s="23"/>
    </row>
    <row r="1365" spans="1:23" x14ac:dyDescent="0.25">
      <c r="A1365" s="82"/>
      <c r="B1365" s="82"/>
      <c r="C1365"/>
      <c r="D1365"/>
      <c r="E1365" s="23"/>
      <c r="F1365"/>
      <c r="G1365"/>
      <c r="H1365" s="59"/>
      <c r="I1365" s="23"/>
      <c r="J1365" s="31"/>
      <c r="K1365" s="23"/>
      <c r="L1365" s="23"/>
      <c r="M1365" s="23"/>
      <c r="N1365" s="31"/>
      <c r="O1365" s="23"/>
      <c r="P1365" s="23"/>
      <c r="Q1365" s="54"/>
      <c r="R1365" s="31"/>
      <c r="S1365" s="23"/>
      <c r="T1365" s="23"/>
      <c r="U1365" s="31"/>
      <c r="V1365" s="23"/>
      <c r="W1365" s="23"/>
    </row>
    <row r="1366" spans="1:23" x14ac:dyDescent="0.25">
      <c r="A1366" s="82"/>
      <c r="B1366" s="82"/>
      <c r="C1366"/>
      <c r="D1366"/>
      <c r="E1366" s="23"/>
      <c r="F1366"/>
      <c r="G1366"/>
      <c r="H1366" s="59"/>
      <c r="I1366" s="23"/>
      <c r="J1366" s="31"/>
      <c r="K1366" s="23"/>
      <c r="L1366" s="23"/>
      <c r="M1366" s="23"/>
      <c r="N1366" s="31"/>
      <c r="O1366" s="23"/>
      <c r="P1366" s="23"/>
      <c r="Q1366" s="54"/>
      <c r="R1366" s="31"/>
      <c r="S1366" s="23"/>
      <c r="T1366" s="23"/>
      <c r="U1366" s="31"/>
      <c r="V1366" s="23"/>
      <c r="W1366" s="23"/>
    </row>
    <row r="1367" spans="1:23" x14ac:dyDescent="0.25">
      <c r="A1367" s="82"/>
      <c r="B1367" s="82"/>
      <c r="C1367"/>
      <c r="D1367"/>
      <c r="E1367" s="23"/>
      <c r="F1367"/>
      <c r="G1367"/>
      <c r="H1367" s="59"/>
      <c r="I1367" s="23"/>
      <c r="J1367" s="31"/>
      <c r="K1367" s="23"/>
      <c r="L1367" s="23"/>
      <c r="M1367" s="23"/>
      <c r="N1367" s="31"/>
      <c r="O1367" s="23"/>
      <c r="P1367" s="23"/>
      <c r="Q1367" s="54"/>
      <c r="R1367" s="31"/>
      <c r="S1367" s="23"/>
      <c r="T1367" s="23"/>
      <c r="U1367" s="31"/>
      <c r="V1367" s="23"/>
      <c r="W1367" s="23"/>
    </row>
    <row r="1368" spans="1:23" x14ac:dyDescent="0.25">
      <c r="A1368" s="82"/>
      <c r="B1368" s="82"/>
      <c r="C1368"/>
      <c r="D1368"/>
      <c r="E1368" s="23"/>
      <c r="F1368"/>
      <c r="G1368"/>
      <c r="H1368" s="59"/>
      <c r="I1368" s="23"/>
      <c r="J1368" s="31"/>
      <c r="K1368" s="23"/>
      <c r="L1368" s="23"/>
      <c r="M1368" s="23"/>
      <c r="N1368" s="31"/>
      <c r="O1368" s="23"/>
      <c r="P1368" s="23"/>
      <c r="Q1368" s="54"/>
      <c r="R1368" s="31"/>
      <c r="S1368" s="23"/>
      <c r="T1368" s="23"/>
      <c r="U1368" s="31"/>
      <c r="V1368" s="23"/>
      <c r="W1368" s="23"/>
    </row>
    <row r="1369" spans="1:23" x14ac:dyDescent="0.25">
      <c r="A1369" s="82"/>
      <c r="B1369" s="82"/>
      <c r="C1369"/>
      <c r="D1369"/>
      <c r="E1369" s="23"/>
      <c r="F1369"/>
      <c r="G1369"/>
      <c r="H1369" s="59"/>
      <c r="I1369" s="23"/>
      <c r="J1369" s="31"/>
      <c r="K1369" s="23"/>
      <c r="L1369" s="23"/>
      <c r="M1369" s="23"/>
      <c r="N1369" s="31"/>
      <c r="O1369" s="23"/>
      <c r="P1369" s="23"/>
      <c r="Q1369" s="54"/>
      <c r="R1369" s="31"/>
      <c r="S1369" s="23"/>
      <c r="T1369" s="23"/>
      <c r="U1369" s="31"/>
      <c r="V1369" s="23"/>
      <c r="W1369" s="23"/>
    </row>
    <row r="1370" spans="1:23" x14ac:dyDescent="0.25">
      <c r="A1370" s="82"/>
      <c r="B1370" s="82"/>
      <c r="C1370"/>
      <c r="D1370"/>
      <c r="E1370" s="23"/>
      <c r="F1370"/>
      <c r="G1370"/>
      <c r="H1370" s="59"/>
      <c r="I1370" s="23"/>
      <c r="J1370" s="31"/>
      <c r="K1370" s="23"/>
      <c r="L1370" s="23"/>
      <c r="M1370" s="23"/>
      <c r="N1370" s="31"/>
      <c r="O1370" s="23"/>
      <c r="P1370" s="23"/>
      <c r="Q1370" s="54"/>
      <c r="R1370" s="31"/>
      <c r="S1370" s="23"/>
      <c r="T1370" s="23"/>
      <c r="U1370" s="31"/>
      <c r="V1370" s="23"/>
      <c r="W1370" s="23"/>
    </row>
    <row r="1371" spans="1:23" x14ac:dyDescent="0.25">
      <c r="A1371" s="82"/>
      <c r="B1371" s="82"/>
      <c r="C1371"/>
      <c r="D1371"/>
      <c r="E1371" s="23"/>
      <c r="F1371"/>
      <c r="G1371"/>
      <c r="H1371" s="59"/>
      <c r="I1371" s="23"/>
      <c r="J1371" s="31"/>
      <c r="K1371" s="23"/>
      <c r="L1371" s="23"/>
      <c r="M1371" s="23"/>
      <c r="N1371" s="31"/>
      <c r="O1371" s="23"/>
      <c r="P1371" s="23"/>
      <c r="Q1371" s="54"/>
      <c r="R1371" s="31"/>
      <c r="S1371" s="23"/>
      <c r="T1371" s="23"/>
      <c r="U1371" s="31"/>
      <c r="V1371" s="23"/>
      <c r="W1371" s="23"/>
    </row>
    <row r="1372" spans="1:23" x14ac:dyDescent="0.25">
      <c r="A1372" s="82"/>
      <c r="B1372" s="82"/>
      <c r="C1372"/>
      <c r="D1372"/>
      <c r="E1372" s="23"/>
      <c r="F1372"/>
      <c r="G1372"/>
      <c r="H1372" s="59"/>
      <c r="I1372" s="23"/>
      <c r="J1372" s="31"/>
      <c r="K1372" s="23"/>
      <c r="L1372" s="23"/>
      <c r="M1372" s="23"/>
      <c r="N1372" s="31"/>
      <c r="O1372" s="23"/>
      <c r="P1372" s="23"/>
      <c r="Q1372" s="54"/>
      <c r="R1372" s="31"/>
      <c r="S1372" s="23"/>
      <c r="T1372" s="23"/>
      <c r="U1372" s="31"/>
      <c r="V1372" s="23"/>
      <c r="W1372" s="23"/>
    </row>
    <row r="1373" spans="1:23" x14ac:dyDescent="0.25">
      <c r="A1373" s="82"/>
      <c r="B1373" s="82"/>
      <c r="C1373"/>
      <c r="D1373"/>
      <c r="E1373" s="23"/>
      <c r="F1373"/>
      <c r="G1373"/>
      <c r="H1373" s="59"/>
      <c r="I1373" s="23"/>
      <c r="J1373" s="31"/>
      <c r="K1373" s="23"/>
      <c r="L1373" s="23"/>
      <c r="M1373" s="23"/>
      <c r="N1373" s="31"/>
      <c r="O1373" s="23"/>
      <c r="P1373" s="23"/>
      <c r="Q1373" s="54"/>
      <c r="R1373" s="31"/>
      <c r="S1373" s="23"/>
      <c r="T1373" s="23"/>
      <c r="U1373" s="31"/>
      <c r="V1373" s="23"/>
      <c r="W1373" s="23"/>
    </row>
    <row r="1374" spans="1:23" x14ac:dyDescent="0.25">
      <c r="A1374" s="82"/>
      <c r="B1374" s="82"/>
      <c r="C1374"/>
      <c r="D1374"/>
      <c r="E1374" s="23"/>
      <c r="F1374"/>
      <c r="G1374"/>
      <c r="H1374" s="59"/>
      <c r="I1374" s="23"/>
      <c r="J1374" s="31"/>
      <c r="K1374" s="23"/>
      <c r="L1374" s="23"/>
      <c r="M1374" s="23"/>
      <c r="N1374" s="31"/>
      <c r="O1374" s="23"/>
      <c r="P1374" s="23"/>
      <c r="Q1374" s="54"/>
      <c r="R1374" s="31"/>
      <c r="S1374" s="23"/>
      <c r="T1374" s="23"/>
      <c r="U1374" s="31"/>
      <c r="V1374" s="23"/>
      <c r="W1374" s="23"/>
    </row>
    <row r="1375" spans="1:23" x14ac:dyDescent="0.25">
      <c r="A1375" s="82"/>
      <c r="B1375" s="82"/>
      <c r="C1375"/>
      <c r="D1375"/>
      <c r="E1375" s="23"/>
      <c r="F1375"/>
      <c r="G1375"/>
      <c r="H1375" s="59"/>
      <c r="I1375" s="23"/>
      <c r="J1375" s="31"/>
      <c r="K1375" s="23"/>
      <c r="L1375" s="23"/>
      <c r="M1375" s="23"/>
      <c r="N1375" s="31"/>
      <c r="O1375" s="23"/>
      <c r="P1375" s="23"/>
      <c r="Q1375" s="54"/>
      <c r="R1375" s="31"/>
      <c r="S1375" s="23"/>
      <c r="T1375" s="23"/>
      <c r="U1375" s="31"/>
      <c r="V1375" s="23"/>
      <c r="W1375" s="23"/>
    </row>
    <row r="1376" spans="1:23" x14ac:dyDescent="0.25">
      <c r="A1376" s="82"/>
      <c r="B1376" s="82"/>
      <c r="C1376"/>
      <c r="D1376"/>
      <c r="E1376" s="23"/>
      <c r="F1376"/>
      <c r="G1376"/>
      <c r="H1376" s="59"/>
      <c r="I1376" s="23"/>
      <c r="J1376" s="31"/>
      <c r="K1376" s="23"/>
      <c r="L1376" s="23"/>
      <c r="M1376" s="23"/>
      <c r="N1376" s="31"/>
      <c r="O1376" s="23"/>
      <c r="P1376" s="23"/>
      <c r="Q1376" s="54"/>
      <c r="R1376" s="31"/>
      <c r="S1376" s="23"/>
      <c r="T1376" s="23"/>
      <c r="U1376" s="31"/>
      <c r="V1376" s="23"/>
      <c r="W1376" s="23"/>
    </row>
    <row r="1377" spans="1:23" x14ac:dyDescent="0.25">
      <c r="A1377" s="82"/>
      <c r="B1377" s="82"/>
      <c r="C1377"/>
      <c r="D1377"/>
      <c r="E1377" s="23"/>
      <c r="F1377"/>
      <c r="G1377"/>
      <c r="H1377" s="59"/>
      <c r="I1377" s="23"/>
      <c r="J1377" s="31"/>
      <c r="K1377" s="23"/>
      <c r="L1377" s="23"/>
      <c r="M1377" s="23"/>
      <c r="N1377" s="31"/>
      <c r="O1377" s="23"/>
      <c r="P1377" s="23"/>
      <c r="Q1377" s="54"/>
      <c r="R1377" s="31"/>
      <c r="S1377" s="23"/>
      <c r="T1377" s="23"/>
      <c r="U1377" s="31"/>
      <c r="V1377" s="23"/>
      <c r="W1377" s="23"/>
    </row>
    <row r="1378" spans="1:23" x14ac:dyDescent="0.25">
      <c r="A1378" s="82"/>
      <c r="B1378" s="82"/>
      <c r="C1378"/>
      <c r="D1378"/>
      <c r="E1378" s="23"/>
      <c r="F1378"/>
      <c r="G1378"/>
      <c r="H1378" s="59"/>
      <c r="I1378" s="23"/>
      <c r="J1378" s="31"/>
      <c r="K1378" s="23"/>
      <c r="L1378" s="23"/>
      <c r="M1378" s="23"/>
      <c r="N1378" s="31"/>
      <c r="O1378" s="23"/>
      <c r="P1378" s="23"/>
      <c r="Q1378" s="54"/>
      <c r="R1378" s="31"/>
      <c r="S1378" s="23"/>
      <c r="T1378" s="23"/>
      <c r="U1378" s="31"/>
      <c r="V1378" s="23"/>
      <c r="W1378" s="23"/>
    </row>
    <row r="1379" spans="1:23" x14ac:dyDescent="0.25">
      <c r="A1379" s="82"/>
      <c r="B1379" s="82"/>
      <c r="C1379"/>
      <c r="D1379"/>
      <c r="E1379" s="23"/>
      <c r="F1379"/>
      <c r="G1379"/>
      <c r="H1379" s="59"/>
      <c r="I1379" s="23"/>
      <c r="J1379" s="31"/>
      <c r="K1379" s="23"/>
      <c r="L1379" s="23"/>
      <c r="M1379" s="23"/>
      <c r="N1379" s="31"/>
      <c r="O1379" s="23"/>
      <c r="P1379" s="23"/>
      <c r="Q1379" s="54"/>
      <c r="R1379" s="31"/>
      <c r="S1379" s="23"/>
      <c r="T1379" s="23"/>
      <c r="U1379" s="31"/>
      <c r="V1379" s="23"/>
      <c r="W1379" s="23"/>
    </row>
    <row r="1380" spans="1:23" x14ac:dyDescent="0.25">
      <c r="A1380" s="82"/>
      <c r="B1380" s="82"/>
      <c r="C1380"/>
      <c r="D1380"/>
      <c r="E1380" s="23"/>
      <c r="F1380"/>
      <c r="G1380"/>
      <c r="H1380" s="59"/>
      <c r="I1380" s="23"/>
      <c r="J1380" s="31"/>
      <c r="K1380" s="23"/>
      <c r="L1380" s="23"/>
      <c r="M1380" s="23"/>
      <c r="N1380" s="31"/>
      <c r="O1380" s="23"/>
      <c r="P1380" s="23"/>
      <c r="Q1380" s="54"/>
      <c r="R1380" s="31"/>
      <c r="S1380" s="23"/>
      <c r="T1380" s="23"/>
      <c r="U1380" s="31"/>
      <c r="V1380" s="23"/>
      <c r="W1380" s="23"/>
    </row>
    <row r="1381" spans="1:23" x14ac:dyDescent="0.25">
      <c r="A1381" s="82"/>
      <c r="B1381" s="82"/>
      <c r="C1381"/>
      <c r="D1381"/>
      <c r="E1381" s="23"/>
      <c r="F1381"/>
      <c r="G1381"/>
      <c r="H1381" s="59"/>
      <c r="I1381" s="23"/>
      <c r="J1381" s="31"/>
      <c r="K1381" s="23"/>
      <c r="L1381" s="23"/>
      <c r="M1381" s="23"/>
      <c r="N1381" s="31"/>
      <c r="O1381" s="23"/>
      <c r="P1381" s="23"/>
      <c r="Q1381" s="54"/>
      <c r="R1381" s="31"/>
      <c r="S1381" s="23"/>
      <c r="T1381" s="23"/>
      <c r="U1381" s="31"/>
      <c r="V1381" s="23"/>
      <c r="W1381" s="23"/>
    </row>
    <row r="1382" spans="1:23" x14ac:dyDescent="0.25">
      <c r="A1382" s="82"/>
      <c r="B1382" s="82"/>
      <c r="C1382"/>
      <c r="D1382"/>
      <c r="E1382" s="23"/>
      <c r="F1382"/>
      <c r="G1382"/>
      <c r="H1382" s="59"/>
      <c r="I1382" s="23"/>
      <c r="J1382" s="31"/>
      <c r="K1382" s="23"/>
      <c r="L1382" s="23"/>
      <c r="M1382" s="23"/>
      <c r="N1382" s="31"/>
      <c r="O1382" s="23"/>
      <c r="P1382" s="23"/>
      <c r="Q1382" s="54"/>
      <c r="R1382" s="31"/>
      <c r="S1382" s="23"/>
      <c r="T1382" s="23"/>
      <c r="U1382" s="31"/>
      <c r="V1382" s="23"/>
      <c r="W1382" s="23"/>
    </row>
    <row r="1383" spans="1:23" x14ac:dyDescent="0.25">
      <c r="A1383" s="82"/>
      <c r="B1383" s="82"/>
      <c r="C1383"/>
      <c r="D1383"/>
      <c r="E1383" s="23"/>
      <c r="F1383"/>
      <c r="G1383"/>
      <c r="H1383" s="59"/>
      <c r="I1383" s="23"/>
      <c r="J1383" s="31"/>
      <c r="K1383" s="23"/>
      <c r="L1383" s="23"/>
      <c r="M1383" s="23"/>
      <c r="N1383" s="31"/>
      <c r="O1383" s="23"/>
      <c r="P1383" s="23"/>
      <c r="Q1383" s="54"/>
      <c r="R1383" s="31"/>
      <c r="S1383" s="23"/>
      <c r="T1383" s="23"/>
      <c r="U1383" s="31"/>
      <c r="V1383" s="23"/>
      <c r="W1383" s="23"/>
    </row>
    <row r="1384" spans="1:23" x14ac:dyDescent="0.25">
      <c r="A1384" s="82"/>
      <c r="B1384" s="82"/>
      <c r="C1384"/>
      <c r="D1384"/>
      <c r="E1384" s="23"/>
      <c r="F1384"/>
      <c r="G1384"/>
      <c r="H1384" s="59"/>
      <c r="I1384" s="23"/>
      <c r="J1384" s="31"/>
      <c r="K1384" s="23"/>
      <c r="L1384" s="23"/>
      <c r="M1384" s="23"/>
      <c r="N1384" s="31"/>
      <c r="O1384" s="23"/>
      <c r="P1384" s="23"/>
      <c r="Q1384" s="54"/>
      <c r="R1384" s="31"/>
      <c r="S1384" s="23"/>
      <c r="T1384" s="23"/>
      <c r="U1384" s="31"/>
      <c r="V1384" s="23"/>
      <c r="W1384" s="23"/>
    </row>
    <row r="1385" spans="1:23" x14ac:dyDescent="0.25">
      <c r="A1385" s="82"/>
      <c r="B1385" s="82"/>
      <c r="C1385"/>
      <c r="D1385"/>
      <c r="E1385" s="23"/>
      <c r="F1385"/>
      <c r="G1385"/>
      <c r="H1385" s="59"/>
      <c r="I1385" s="23"/>
      <c r="J1385" s="31"/>
      <c r="K1385" s="23"/>
      <c r="L1385" s="23"/>
      <c r="M1385" s="23"/>
      <c r="N1385" s="31"/>
      <c r="O1385" s="23"/>
      <c r="P1385" s="23"/>
      <c r="Q1385" s="54"/>
      <c r="R1385" s="31"/>
      <c r="S1385" s="23"/>
      <c r="T1385" s="23"/>
      <c r="U1385" s="31"/>
      <c r="V1385" s="23"/>
      <c r="W1385" s="23"/>
    </row>
    <row r="1386" spans="1:23" x14ac:dyDescent="0.25">
      <c r="A1386" s="82"/>
      <c r="B1386" s="82"/>
      <c r="C1386"/>
      <c r="D1386"/>
      <c r="E1386" s="23"/>
      <c r="F1386"/>
      <c r="G1386"/>
      <c r="H1386" s="59"/>
      <c r="I1386" s="23"/>
      <c r="J1386" s="31"/>
      <c r="K1386" s="23"/>
      <c r="L1386" s="23"/>
      <c r="M1386" s="23"/>
      <c r="N1386" s="31"/>
      <c r="O1386" s="23"/>
      <c r="P1386" s="23"/>
      <c r="Q1386" s="54"/>
      <c r="R1386" s="31"/>
      <c r="S1386" s="23"/>
      <c r="T1386" s="23"/>
      <c r="U1386" s="31"/>
      <c r="V1386" s="23"/>
      <c r="W1386" s="23"/>
    </row>
    <row r="1387" spans="1:23" x14ac:dyDescent="0.25">
      <c r="A1387" s="82"/>
      <c r="B1387" s="82"/>
      <c r="C1387"/>
      <c r="D1387"/>
      <c r="E1387" s="23"/>
      <c r="F1387"/>
      <c r="G1387"/>
      <c r="H1387" s="59"/>
      <c r="I1387" s="23"/>
      <c r="J1387" s="31"/>
      <c r="K1387" s="23"/>
      <c r="L1387" s="23"/>
      <c r="M1387" s="23"/>
      <c r="N1387" s="31"/>
      <c r="O1387" s="23"/>
      <c r="P1387" s="23"/>
      <c r="Q1387" s="54"/>
      <c r="R1387" s="31"/>
      <c r="S1387" s="23"/>
      <c r="T1387" s="23"/>
      <c r="U1387" s="31"/>
      <c r="V1387" s="23"/>
      <c r="W1387" s="23"/>
    </row>
    <row r="1388" spans="1:23" x14ac:dyDescent="0.25">
      <c r="A1388" s="82"/>
      <c r="B1388" s="82"/>
      <c r="C1388"/>
      <c r="D1388"/>
      <c r="E1388" s="23"/>
      <c r="F1388"/>
      <c r="G1388"/>
      <c r="H1388" s="59"/>
      <c r="I1388" s="23"/>
      <c r="J1388" s="31"/>
      <c r="K1388" s="23"/>
      <c r="L1388" s="23"/>
      <c r="M1388" s="23"/>
      <c r="N1388" s="31"/>
      <c r="O1388" s="23"/>
      <c r="P1388" s="23"/>
      <c r="Q1388" s="54"/>
      <c r="R1388" s="31"/>
      <c r="S1388" s="23"/>
      <c r="T1388" s="23"/>
      <c r="U1388" s="31"/>
      <c r="V1388" s="23"/>
      <c r="W1388" s="23"/>
    </row>
    <row r="1389" spans="1:23" x14ac:dyDescent="0.25">
      <c r="A1389" s="82"/>
      <c r="B1389" s="82"/>
      <c r="C1389"/>
      <c r="D1389"/>
      <c r="E1389" s="23"/>
      <c r="F1389"/>
      <c r="G1389"/>
      <c r="H1389" s="59"/>
      <c r="I1389" s="23"/>
      <c r="J1389" s="31"/>
      <c r="K1389" s="23"/>
      <c r="L1389" s="23"/>
      <c r="M1389" s="23"/>
      <c r="N1389" s="31"/>
      <c r="O1389" s="23"/>
      <c r="P1389" s="23"/>
      <c r="Q1389" s="54"/>
      <c r="R1389" s="31"/>
      <c r="S1389" s="23"/>
      <c r="T1389" s="23"/>
      <c r="U1389" s="31"/>
      <c r="V1389" s="23"/>
      <c r="W1389" s="23"/>
    </row>
    <row r="1390" spans="1:23" x14ac:dyDescent="0.25">
      <c r="A1390" s="82"/>
      <c r="B1390" s="82"/>
      <c r="C1390"/>
      <c r="D1390"/>
      <c r="E1390" s="23"/>
      <c r="F1390"/>
      <c r="G1390"/>
      <c r="H1390" s="59"/>
      <c r="I1390" s="23"/>
      <c r="J1390" s="31"/>
      <c r="K1390" s="23"/>
      <c r="L1390" s="23"/>
      <c r="M1390" s="23"/>
      <c r="N1390" s="31"/>
      <c r="O1390" s="23"/>
      <c r="P1390" s="23"/>
      <c r="Q1390" s="54"/>
      <c r="R1390" s="31"/>
      <c r="S1390" s="23"/>
      <c r="T1390" s="23"/>
      <c r="U1390" s="31"/>
      <c r="V1390" s="23"/>
      <c r="W1390" s="23"/>
    </row>
    <row r="1391" spans="1:23" x14ac:dyDescent="0.25">
      <c r="A1391" s="82"/>
      <c r="B1391" s="82"/>
      <c r="C1391"/>
      <c r="D1391"/>
      <c r="E1391" s="23"/>
      <c r="F1391"/>
      <c r="G1391"/>
      <c r="H1391" s="59"/>
      <c r="I1391" s="23"/>
      <c r="J1391" s="31"/>
      <c r="K1391" s="23"/>
      <c r="L1391" s="23"/>
      <c r="M1391" s="23"/>
      <c r="N1391" s="31"/>
      <c r="O1391" s="23"/>
      <c r="P1391" s="23"/>
      <c r="Q1391" s="54"/>
      <c r="R1391" s="31"/>
      <c r="S1391" s="23"/>
      <c r="T1391" s="23"/>
      <c r="U1391" s="31"/>
      <c r="V1391" s="23"/>
      <c r="W1391" s="23"/>
    </row>
    <row r="1392" spans="1:23" x14ac:dyDescent="0.25">
      <c r="A1392" s="82"/>
      <c r="B1392" s="82"/>
      <c r="C1392"/>
      <c r="D1392"/>
      <c r="E1392" s="23"/>
      <c r="F1392"/>
      <c r="G1392"/>
      <c r="H1392" s="59"/>
      <c r="I1392" s="23"/>
      <c r="J1392" s="31"/>
      <c r="K1392" s="23"/>
      <c r="L1392" s="23"/>
      <c r="M1392" s="23"/>
      <c r="N1392" s="31"/>
      <c r="O1392" s="23"/>
      <c r="P1392" s="23"/>
      <c r="Q1392" s="54"/>
      <c r="R1392" s="31"/>
      <c r="S1392" s="23"/>
      <c r="T1392" s="23"/>
      <c r="U1392" s="31"/>
      <c r="V1392" s="23"/>
      <c r="W1392" s="23"/>
    </row>
    <row r="1393" spans="1:23" x14ac:dyDescent="0.25">
      <c r="A1393" s="82"/>
      <c r="B1393" s="82"/>
      <c r="C1393"/>
      <c r="D1393"/>
      <c r="E1393" s="23"/>
      <c r="F1393"/>
      <c r="G1393"/>
      <c r="H1393" s="59"/>
      <c r="I1393" s="23"/>
      <c r="J1393" s="31"/>
      <c r="K1393" s="23"/>
      <c r="L1393" s="23"/>
      <c r="M1393" s="23"/>
      <c r="N1393" s="31"/>
      <c r="O1393" s="23"/>
      <c r="P1393" s="23"/>
      <c r="Q1393" s="54"/>
      <c r="R1393" s="31"/>
      <c r="S1393" s="23"/>
      <c r="T1393" s="23"/>
      <c r="U1393" s="31"/>
      <c r="V1393" s="23"/>
      <c r="W1393" s="23"/>
    </row>
    <row r="1394" spans="1:23" x14ac:dyDescent="0.25">
      <c r="A1394" s="82"/>
      <c r="B1394" s="82"/>
      <c r="C1394"/>
      <c r="D1394"/>
      <c r="E1394" s="23"/>
      <c r="F1394"/>
      <c r="G1394"/>
      <c r="H1394" s="59"/>
      <c r="I1394" s="23"/>
      <c r="J1394" s="31"/>
      <c r="K1394" s="23"/>
      <c r="L1394" s="23"/>
      <c r="M1394" s="23"/>
      <c r="N1394" s="31"/>
      <c r="O1394" s="23"/>
      <c r="P1394" s="23"/>
      <c r="Q1394" s="54"/>
      <c r="R1394" s="31"/>
      <c r="S1394" s="23"/>
      <c r="T1394" s="23"/>
      <c r="U1394" s="31"/>
      <c r="V1394" s="23"/>
      <c r="W1394" s="23"/>
    </row>
    <row r="1395" spans="1:23" x14ac:dyDescent="0.25">
      <c r="A1395" s="82"/>
      <c r="B1395" s="82"/>
      <c r="C1395"/>
      <c r="D1395"/>
      <c r="E1395" s="23"/>
      <c r="F1395"/>
      <c r="G1395"/>
      <c r="H1395" s="59"/>
      <c r="I1395" s="23"/>
      <c r="J1395" s="31"/>
      <c r="K1395" s="23"/>
      <c r="L1395" s="23"/>
      <c r="M1395" s="23"/>
      <c r="N1395" s="31"/>
      <c r="O1395" s="23"/>
      <c r="P1395" s="23"/>
      <c r="Q1395" s="54"/>
      <c r="R1395" s="31"/>
      <c r="S1395" s="23"/>
      <c r="T1395" s="23"/>
      <c r="U1395" s="31"/>
      <c r="V1395" s="23"/>
      <c r="W1395" s="23"/>
    </row>
    <row r="1396" spans="1:23" x14ac:dyDescent="0.25">
      <c r="A1396" s="82"/>
      <c r="B1396" s="82"/>
      <c r="C1396"/>
      <c r="D1396"/>
      <c r="E1396" s="23"/>
      <c r="F1396"/>
      <c r="G1396"/>
      <c r="H1396" s="59"/>
      <c r="I1396" s="23"/>
      <c r="J1396" s="31"/>
      <c r="K1396" s="23"/>
      <c r="L1396" s="23"/>
      <c r="M1396" s="23"/>
      <c r="N1396" s="31"/>
      <c r="O1396" s="23"/>
      <c r="P1396" s="23"/>
      <c r="Q1396" s="54"/>
      <c r="R1396" s="31"/>
      <c r="S1396" s="23"/>
      <c r="T1396" s="23"/>
      <c r="U1396" s="31"/>
      <c r="V1396" s="23"/>
      <c r="W1396" s="23"/>
    </row>
    <row r="1397" spans="1:23" x14ac:dyDescent="0.25">
      <c r="A1397" s="82"/>
      <c r="B1397" s="82"/>
      <c r="C1397"/>
      <c r="D1397"/>
      <c r="E1397" s="23"/>
      <c r="F1397"/>
      <c r="G1397"/>
      <c r="H1397" s="59"/>
      <c r="I1397" s="23"/>
      <c r="J1397" s="31"/>
      <c r="K1397" s="23"/>
      <c r="L1397" s="23"/>
      <c r="M1397" s="23"/>
      <c r="N1397" s="31"/>
      <c r="O1397" s="23"/>
      <c r="P1397" s="23"/>
      <c r="Q1397" s="54"/>
      <c r="R1397" s="31"/>
      <c r="S1397" s="23"/>
      <c r="T1397" s="23"/>
      <c r="U1397" s="31"/>
      <c r="V1397" s="23"/>
      <c r="W1397" s="23"/>
    </row>
    <row r="1398" spans="1:23" x14ac:dyDescent="0.25">
      <c r="A1398" s="82"/>
      <c r="B1398" s="82"/>
      <c r="C1398"/>
      <c r="D1398"/>
      <c r="E1398" s="23"/>
      <c r="F1398"/>
      <c r="G1398"/>
      <c r="H1398" s="59"/>
      <c r="I1398" s="23"/>
      <c r="J1398" s="31"/>
      <c r="K1398" s="23"/>
      <c r="L1398" s="23"/>
      <c r="M1398" s="23"/>
      <c r="N1398" s="31"/>
      <c r="O1398" s="23"/>
      <c r="P1398" s="23"/>
      <c r="Q1398" s="54"/>
      <c r="R1398" s="31"/>
      <c r="S1398" s="23"/>
      <c r="T1398" s="23"/>
      <c r="U1398" s="31"/>
      <c r="V1398" s="23"/>
      <c r="W1398" s="23"/>
    </row>
    <row r="1399" spans="1:23" x14ac:dyDescent="0.25">
      <c r="A1399" s="82"/>
      <c r="B1399" s="82"/>
      <c r="C1399"/>
      <c r="D1399"/>
      <c r="E1399" s="23"/>
      <c r="F1399"/>
      <c r="G1399"/>
      <c r="H1399" s="59"/>
      <c r="I1399" s="23"/>
      <c r="J1399" s="31"/>
      <c r="K1399" s="23"/>
      <c r="L1399" s="23"/>
      <c r="M1399" s="23"/>
      <c r="N1399" s="31"/>
      <c r="O1399" s="23"/>
      <c r="P1399" s="23"/>
      <c r="Q1399" s="54"/>
      <c r="R1399" s="31"/>
      <c r="S1399" s="23"/>
      <c r="T1399" s="23"/>
      <c r="U1399" s="31"/>
      <c r="V1399" s="23"/>
      <c r="W1399" s="23"/>
    </row>
    <row r="1400" spans="1:23" x14ac:dyDescent="0.25">
      <c r="A1400" s="82"/>
      <c r="B1400" s="82"/>
      <c r="C1400"/>
      <c r="D1400"/>
      <c r="E1400" s="23"/>
      <c r="F1400"/>
      <c r="G1400"/>
      <c r="H1400" s="59"/>
      <c r="I1400" s="23"/>
      <c r="J1400" s="31"/>
      <c r="K1400" s="23"/>
      <c r="L1400" s="23"/>
      <c r="M1400" s="23"/>
      <c r="N1400" s="31"/>
      <c r="O1400" s="23"/>
      <c r="P1400" s="23"/>
      <c r="Q1400" s="54"/>
      <c r="R1400" s="31"/>
      <c r="S1400" s="23"/>
      <c r="T1400" s="23"/>
      <c r="U1400" s="31"/>
      <c r="V1400" s="23"/>
      <c r="W1400" s="23"/>
    </row>
    <row r="1401" spans="1:23" x14ac:dyDescent="0.25">
      <c r="A1401" s="82"/>
      <c r="B1401" s="82"/>
      <c r="C1401"/>
      <c r="D1401"/>
      <c r="E1401" s="23"/>
      <c r="F1401"/>
      <c r="G1401"/>
      <c r="H1401" s="59"/>
      <c r="I1401" s="23"/>
      <c r="J1401" s="31"/>
      <c r="K1401" s="23"/>
      <c r="L1401" s="23"/>
      <c r="M1401" s="23"/>
      <c r="N1401" s="31"/>
      <c r="O1401" s="23"/>
      <c r="P1401" s="23"/>
      <c r="Q1401" s="54"/>
      <c r="R1401" s="31"/>
      <c r="S1401" s="23"/>
      <c r="T1401" s="23"/>
      <c r="U1401" s="31"/>
      <c r="V1401" s="23"/>
      <c r="W1401" s="23"/>
    </row>
    <row r="1402" spans="1:23" x14ac:dyDescent="0.25">
      <c r="A1402" s="82"/>
      <c r="B1402" s="82"/>
      <c r="C1402"/>
      <c r="D1402"/>
      <c r="E1402" s="23"/>
      <c r="F1402"/>
      <c r="G1402"/>
      <c r="H1402" s="59"/>
      <c r="I1402" s="23"/>
      <c r="J1402" s="31"/>
      <c r="K1402" s="23"/>
      <c r="L1402" s="23"/>
      <c r="M1402" s="23"/>
      <c r="N1402" s="31"/>
      <c r="O1402" s="23"/>
      <c r="P1402" s="23"/>
      <c r="Q1402" s="54"/>
      <c r="R1402" s="31"/>
      <c r="S1402" s="23"/>
      <c r="T1402" s="23"/>
      <c r="U1402" s="31"/>
      <c r="V1402" s="23"/>
      <c r="W1402" s="23"/>
    </row>
    <row r="1403" spans="1:23" x14ac:dyDescent="0.25">
      <c r="A1403" s="82"/>
      <c r="B1403" s="82"/>
      <c r="C1403"/>
      <c r="D1403"/>
      <c r="E1403" s="23"/>
      <c r="F1403"/>
      <c r="G1403"/>
      <c r="H1403" s="59"/>
      <c r="I1403" s="23"/>
      <c r="J1403" s="31"/>
      <c r="K1403" s="23"/>
      <c r="L1403" s="23"/>
      <c r="M1403" s="23"/>
      <c r="N1403" s="31"/>
      <c r="O1403" s="23"/>
      <c r="P1403" s="23"/>
      <c r="Q1403" s="54"/>
      <c r="R1403" s="31"/>
      <c r="S1403" s="23"/>
      <c r="T1403" s="23"/>
      <c r="U1403" s="31"/>
      <c r="V1403" s="23"/>
      <c r="W1403" s="23"/>
    </row>
    <row r="1404" spans="1:23" x14ac:dyDescent="0.25">
      <c r="A1404" s="82"/>
      <c r="B1404" s="82"/>
      <c r="C1404"/>
      <c r="D1404"/>
      <c r="E1404" s="23"/>
      <c r="F1404"/>
      <c r="G1404"/>
      <c r="H1404" s="59"/>
      <c r="I1404" s="23"/>
      <c r="J1404" s="31"/>
      <c r="K1404" s="23"/>
      <c r="L1404" s="23"/>
      <c r="M1404" s="23"/>
      <c r="N1404" s="31"/>
      <c r="O1404" s="23"/>
      <c r="P1404" s="23"/>
      <c r="Q1404" s="54"/>
      <c r="R1404" s="31"/>
      <c r="S1404" s="23"/>
      <c r="T1404" s="23"/>
      <c r="U1404" s="31"/>
      <c r="V1404" s="23"/>
      <c r="W1404" s="23"/>
    </row>
    <row r="1405" spans="1:23" x14ac:dyDescent="0.25">
      <c r="A1405" s="82"/>
      <c r="B1405" s="82"/>
      <c r="C1405"/>
      <c r="D1405"/>
      <c r="E1405" s="23"/>
      <c r="F1405"/>
      <c r="G1405"/>
      <c r="H1405" s="59"/>
      <c r="I1405" s="23"/>
      <c r="J1405" s="31"/>
      <c r="K1405" s="23"/>
      <c r="L1405" s="23"/>
      <c r="M1405" s="23"/>
      <c r="N1405" s="31"/>
      <c r="O1405" s="23"/>
      <c r="P1405" s="23"/>
      <c r="Q1405" s="54"/>
      <c r="R1405" s="31"/>
      <c r="S1405" s="23"/>
      <c r="T1405" s="23"/>
      <c r="U1405" s="31"/>
      <c r="V1405" s="23"/>
      <c r="W1405" s="23"/>
    </row>
    <row r="1406" spans="1:23" x14ac:dyDescent="0.25">
      <c r="A1406" s="82"/>
      <c r="B1406" s="82"/>
      <c r="C1406"/>
      <c r="D1406"/>
      <c r="E1406" s="23"/>
      <c r="F1406"/>
      <c r="G1406"/>
      <c r="H1406" s="59"/>
      <c r="I1406" s="23"/>
      <c r="J1406" s="31"/>
      <c r="K1406" s="23"/>
      <c r="L1406" s="23"/>
      <c r="M1406" s="23"/>
      <c r="N1406" s="31"/>
      <c r="O1406" s="23"/>
      <c r="P1406" s="23"/>
      <c r="Q1406" s="54"/>
      <c r="R1406" s="31"/>
      <c r="S1406" s="23"/>
      <c r="T1406" s="23"/>
      <c r="U1406" s="31"/>
      <c r="V1406" s="23"/>
      <c r="W1406" s="23"/>
    </row>
    <row r="1407" spans="1:23" x14ac:dyDescent="0.25">
      <c r="A1407" s="82"/>
      <c r="B1407" s="82"/>
      <c r="C1407"/>
      <c r="D1407"/>
      <c r="E1407" s="23"/>
      <c r="F1407"/>
      <c r="G1407"/>
      <c r="H1407" s="59"/>
      <c r="I1407" s="23"/>
      <c r="J1407" s="31"/>
      <c r="K1407" s="23"/>
      <c r="L1407" s="23"/>
      <c r="M1407" s="23"/>
      <c r="N1407" s="31"/>
      <c r="O1407" s="23"/>
      <c r="P1407" s="23"/>
      <c r="Q1407" s="54"/>
      <c r="R1407" s="31"/>
      <c r="S1407" s="23"/>
      <c r="T1407" s="23"/>
      <c r="U1407" s="31"/>
      <c r="V1407" s="23"/>
      <c r="W1407" s="23"/>
    </row>
    <row r="1408" spans="1:23" x14ac:dyDescent="0.25">
      <c r="A1408" s="82"/>
      <c r="B1408" s="82"/>
      <c r="C1408"/>
      <c r="D1408"/>
      <c r="E1408" s="23"/>
      <c r="F1408"/>
      <c r="G1408"/>
      <c r="H1408" s="59"/>
      <c r="I1408" s="23"/>
      <c r="J1408" s="31"/>
      <c r="K1408" s="23"/>
      <c r="L1408" s="23"/>
      <c r="M1408" s="23"/>
      <c r="N1408" s="31"/>
      <c r="O1408" s="23"/>
      <c r="P1408" s="23"/>
      <c r="Q1408" s="54"/>
      <c r="R1408" s="31"/>
      <c r="S1408" s="23"/>
      <c r="T1408" s="23"/>
      <c r="U1408" s="31"/>
      <c r="V1408" s="23"/>
      <c r="W1408" s="23"/>
    </row>
    <row r="1409" spans="1:23" x14ac:dyDescent="0.25">
      <c r="A1409" s="82"/>
      <c r="B1409" s="82"/>
      <c r="C1409"/>
      <c r="D1409"/>
      <c r="E1409" s="23"/>
      <c r="F1409"/>
      <c r="G1409"/>
      <c r="H1409" s="59"/>
      <c r="I1409" s="23"/>
      <c r="J1409" s="31"/>
      <c r="K1409" s="23"/>
      <c r="L1409" s="23"/>
      <c r="M1409" s="23"/>
      <c r="N1409" s="31"/>
      <c r="O1409" s="23"/>
      <c r="P1409" s="23"/>
      <c r="Q1409" s="54"/>
      <c r="R1409" s="31"/>
      <c r="S1409" s="23"/>
      <c r="T1409" s="23"/>
      <c r="U1409" s="31"/>
      <c r="V1409" s="23"/>
      <c r="W1409" s="23"/>
    </row>
    <row r="1410" spans="1:23" x14ac:dyDescent="0.25">
      <c r="A1410" s="82"/>
      <c r="B1410" s="82"/>
      <c r="C1410"/>
      <c r="D1410"/>
      <c r="E1410" s="23"/>
      <c r="F1410"/>
      <c r="G1410"/>
      <c r="H1410" s="59"/>
      <c r="I1410" s="23"/>
      <c r="J1410" s="31"/>
      <c r="K1410" s="23"/>
      <c r="L1410" s="23"/>
      <c r="M1410" s="23"/>
      <c r="N1410" s="31"/>
      <c r="O1410" s="23"/>
      <c r="P1410" s="23"/>
      <c r="Q1410" s="54"/>
      <c r="R1410" s="31"/>
      <c r="S1410" s="23"/>
      <c r="T1410" s="23"/>
      <c r="U1410" s="31"/>
      <c r="V1410" s="23"/>
      <c r="W1410" s="23"/>
    </row>
    <row r="1411" spans="1:23" x14ac:dyDescent="0.25">
      <c r="A1411" s="82"/>
      <c r="B1411" s="82"/>
      <c r="C1411"/>
      <c r="D1411"/>
      <c r="E1411" s="23"/>
      <c r="F1411"/>
      <c r="G1411"/>
      <c r="H1411" s="59"/>
      <c r="I1411" s="23"/>
      <c r="J1411" s="31"/>
      <c r="K1411" s="23"/>
      <c r="L1411" s="23"/>
      <c r="M1411" s="23"/>
      <c r="N1411" s="31"/>
      <c r="O1411" s="23"/>
      <c r="P1411" s="23"/>
      <c r="Q1411" s="54"/>
      <c r="R1411" s="31"/>
      <c r="S1411" s="23"/>
      <c r="T1411" s="23"/>
      <c r="U1411" s="31"/>
      <c r="V1411" s="23"/>
      <c r="W1411" s="23"/>
    </row>
    <row r="1412" spans="1:23" x14ac:dyDescent="0.25">
      <c r="A1412" s="82"/>
      <c r="B1412" s="82"/>
      <c r="C1412"/>
      <c r="D1412"/>
      <c r="E1412" s="23"/>
      <c r="F1412"/>
      <c r="G1412"/>
      <c r="H1412" s="59"/>
      <c r="I1412" s="23"/>
      <c r="J1412" s="31"/>
      <c r="K1412" s="23"/>
      <c r="L1412" s="23"/>
      <c r="M1412" s="23"/>
      <c r="N1412" s="31"/>
      <c r="O1412" s="23"/>
      <c r="P1412" s="23"/>
      <c r="Q1412" s="54"/>
      <c r="R1412" s="31"/>
      <c r="S1412" s="23"/>
      <c r="T1412" s="23"/>
      <c r="U1412" s="31"/>
      <c r="V1412" s="23"/>
      <c r="W1412" s="23"/>
    </row>
    <row r="1413" spans="1:23" x14ac:dyDescent="0.25">
      <c r="A1413" s="82"/>
      <c r="B1413" s="82"/>
      <c r="C1413"/>
      <c r="D1413"/>
      <c r="E1413" s="23"/>
      <c r="F1413"/>
      <c r="G1413"/>
      <c r="H1413" s="59"/>
      <c r="I1413" s="23"/>
      <c r="J1413" s="31"/>
      <c r="K1413" s="23"/>
      <c r="L1413" s="23"/>
      <c r="M1413" s="23"/>
      <c r="N1413" s="31"/>
      <c r="O1413" s="23"/>
      <c r="P1413" s="23"/>
      <c r="Q1413" s="54"/>
      <c r="R1413" s="31"/>
      <c r="S1413" s="23"/>
      <c r="T1413" s="23"/>
      <c r="U1413" s="31"/>
      <c r="V1413" s="23"/>
      <c r="W1413" s="23"/>
    </row>
    <row r="1414" spans="1:23" x14ac:dyDescent="0.25">
      <c r="A1414" s="82"/>
      <c r="B1414" s="82"/>
      <c r="C1414"/>
      <c r="D1414"/>
      <c r="E1414" s="23"/>
      <c r="F1414"/>
      <c r="G1414"/>
      <c r="H1414" s="59"/>
      <c r="I1414" s="23"/>
      <c r="J1414" s="31"/>
      <c r="K1414" s="23"/>
      <c r="L1414" s="23"/>
      <c r="M1414" s="23"/>
      <c r="N1414" s="31"/>
      <c r="O1414" s="23"/>
      <c r="P1414" s="23"/>
      <c r="Q1414" s="54"/>
      <c r="R1414" s="31"/>
      <c r="S1414" s="23"/>
      <c r="T1414" s="23"/>
      <c r="U1414" s="31"/>
      <c r="V1414" s="23"/>
      <c r="W1414" s="23"/>
    </row>
    <row r="1415" spans="1:23" x14ac:dyDescent="0.25">
      <c r="A1415" s="82"/>
      <c r="B1415" s="82"/>
      <c r="C1415"/>
      <c r="D1415"/>
      <c r="E1415" s="23"/>
      <c r="F1415"/>
      <c r="G1415"/>
      <c r="H1415" s="59"/>
      <c r="I1415" s="23"/>
      <c r="J1415" s="31"/>
      <c r="K1415" s="23"/>
      <c r="L1415" s="23"/>
      <c r="M1415" s="23"/>
      <c r="N1415" s="31"/>
      <c r="O1415" s="23"/>
      <c r="P1415" s="23"/>
      <c r="Q1415" s="54"/>
      <c r="R1415" s="31"/>
      <c r="S1415" s="23"/>
      <c r="T1415" s="23"/>
      <c r="U1415" s="31"/>
      <c r="V1415" s="23"/>
      <c r="W1415" s="23"/>
    </row>
    <row r="1416" spans="1:23" x14ac:dyDescent="0.25">
      <c r="A1416" s="82"/>
      <c r="B1416" s="82"/>
      <c r="C1416"/>
      <c r="D1416"/>
      <c r="E1416" s="23"/>
      <c r="F1416"/>
      <c r="G1416"/>
      <c r="H1416" s="59"/>
      <c r="I1416" s="23"/>
      <c r="J1416" s="31"/>
      <c r="K1416" s="23"/>
      <c r="L1416" s="23"/>
      <c r="M1416" s="23"/>
      <c r="N1416" s="31"/>
      <c r="O1416" s="23"/>
      <c r="P1416" s="23"/>
      <c r="Q1416" s="54"/>
      <c r="R1416" s="31"/>
      <c r="S1416" s="23"/>
      <c r="T1416" s="23"/>
      <c r="U1416" s="31"/>
      <c r="V1416" s="23"/>
      <c r="W1416" s="23"/>
    </row>
    <row r="1417" spans="1:23" x14ac:dyDescent="0.25">
      <c r="A1417" s="82"/>
      <c r="B1417" s="82"/>
      <c r="C1417"/>
      <c r="D1417"/>
      <c r="E1417" s="23"/>
      <c r="F1417"/>
      <c r="G1417"/>
      <c r="H1417" s="59"/>
      <c r="I1417" s="23"/>
      <c r="J1417" s="31"/>
      <c r="K1417" s="23"/>
      <c r="L1417" s="23"/>
      <c r="M1417" s="23"/>
      <c r="N1417" s="31"/>
      <c r="O1417" s="23"/>
      <c r="P1417" s="23"/>
      <c r="Q1417" s="54"/>
      <c r="R1417" s="31"/>
      <c r="S1417" s="23"/>
      <c r="T1417" s="23"/>
      <c r="U1417" s="31"/>
      <c r="V1417" s="23"/>
      <c r="W1417" s="23"/>
    </row>
    <row r="1418" spans="1:23" x14ac:dyDescent="0.25">
      <c r="A1418" s="82"/>
      <c r="B1418" s="82"/>
      <c r="C1418"/>
      <c r="D1418"/>
      <c r="E1418" s="23"/>
      <c r="F1418"/>
      <c r="G1418"/>
      <c r="H1418" s="59"/>
      <c r="I1418" s="23"/>
      <c r="J1418" s="31"/>
      <c r="K1418" s="23"/>
      <c r="L1418" s="23"/>
      <c r="M1418" s="23"/>
      <c r="N1418" s="31"/>
      <c r="O1418" s="23"/>
      <c r="P1418" s="23"/>
      <c r="Q1418" s="54"/>
      <c r="R1418" s="31"/>
      <c r="S1418" s="23"/>
      <c r="T1418" s="23"/>
      <c r="U1418" s="31"/>
      <c r="V1418" s="23"/>
      <c r="W1418" s="23"/>
    </row>
    <row r="1419" spans="1:23" x14ac:dyDescent="0.25">
      <c r="A1419" s="82"/>
      <c r="B1419" s="82"/>
      <c r="C1419"/>
      <c r="D1419"/>
      <c r="E1419" s="23"/>
      <c r="F1419"/>
      <c r="G1419"/>
      <c r="H1419" s="59"/>
      <c r="I1419" s="23"/>
      <c r="J1419" s="31"/>
      <c r="K1419" s="23"/>
      <c r="L1419" s="23"/>
      <c r="M1419" s="23"/>
      <c r="N1419" s="31"/>
      <c r="O1419" s="23"/>
      <c r="P1419" s="23"/>
      <c r="Q1419" s="54"/>
      <c r="R1419" s="31"/>
      <c r="S1419" s="23"/>
      <c r="T1419" s="23"/>
      <c r="U1419" s="31"/>
      <c r="V1419" s="23"/>
      <c r="W1419" s="23"/>
    </row>
    <row r="1420" spans="1:23" x14ac:dyDescent="0.25">
      <c r="A1420" s="82"/>
      <c r="B1420" s="82"/>
      <c r="C1420"/>
      <c r="D1420"/>
      <c r="E1420" s="23"/>
      <c r="F1420"/>
      <c r="G1420"/>
      <c r="H1420" s="59"/>
      <c r="I1420" s="23"/>
      <c r="J1420" s="31"/>
      <c r="K1420" s="23"/>
      <c r="L1420" s="23"/>
      <c r="M1420" s="23"/>
      <c r="N1420" s="31"/>
      <c r="O1420" s="23"/>
      <c r="P1420" s="23"/>
      <c r="Q1420" s="54"/>
      <c r="R1420" s="31"/>
      <c r="S1420" s="23"/>
      <c r="T1420" s="23"/>
      <c r="U1420" s="31"/>
      <c r="V1420" s="23"/>
      <c r="W1420" s="23"/>
    </row>
    <row r="1421" spans="1:23" x14ac:dyDescent="0.25">
      <c r="A1421" s="82"/>
      <c r="B1421" s="82"/>
      <c r="C1421"/>
      <c r="D1421"/>
      <c r="E1421" s="23"/>
      <c r="F1421"/>
      <c r="G1421"/>
      <c r="H1421" s="59"/>
      <c r="I1421" s="23"/>
      <c r="J1421" s="31"/>
      <c r="K1421" s="23"/>
      <c r="L1421" s="23"/>
      <c r="M1421" s="23"/>
      <c r="N1421" s="31"/>
      <c r="O1421" s="23"/>
      <c r="P1421" s="23"/>
      <c r="Q1421" s="54"/>
      <c r="R1421" s="31"/>
      <c r="S1421" s="23"/>
      <c r="T1421" s="23"/>
      <c r="U1421" s="31"/>
      <c r="V1421" s="23"/>
      <c r="W1421" s="23"/>
    </row>
    <row r="1422" spans="1:23" x14ac:dyDescent="0.25">
      <c r="A1422" s="82"/>
      <c r="B1422" s="82"/>
      <c r="C1422"/>
      <c r="D1422"/>
      <c r="E1422" s="23"/>
      <c r="F1422"/>
      <c r="G1422"/>
      <c r="H1422" s="59"/>
      <c r="I1422" s="23"/>
      <c r="J1422" s="31"/>
      <c r="K1422" s="23"/>
      <c r="L1422" s="23"/>
      <c r="M1422" s="23"/>
      <c r="N1422" s="31"/>
      <c r="O1422" s="23"/>
      <c r="P1422" s="23"/>
      <c r="Q1422" s="54"/>
      <c r="R1422" s="31"/>
      <c r="S1422" s="23"/>
      <c r="T1422" s="23"/>
      <c r="U1422" s="31"/>
      <c r="V1422" s="23"/>
      <c r="W1422" s="23"/>
    </row>
    <row r="1423" spans="1:23" x14ac:dyDescent="0.25">
      <c r="A1423" s="82"/>
      <c r="B1423" s="82"/>
      <c r="C1423"/>
      <c r="D1423"/>
      <c r="E1423" s="23"/>
      <c r="F1423"/>
      <c r="G1423"/>
      <c r="H1423" s="59"/>
      <c r="I1423" s="23"/>
      <c r="J1423" s="31"/>
      <c r="K1423" s="23"/>
      <c r="L1423" s="23"/>
      <c r="M1423" s="23"/>
      <c r="N1423" s="31"/>
      <c r="O1423" s="23"/>
      <c r="P1423" s="23"/>
      <c r="Q1423" s="54"/>
      <c r="R1423" s="31"/>
      <c r="S1423" s="23"/>
      <c r="T1423" s="23"/>
      <c r="U1423" s="31"/>
      <c r="V1423" s="23"/>
      <c r="W1423" s="23"/>
    </row>
    <row r="1424" spans="1:23" x14ac:dyDescent="0.25">
      <c r="A1424" s="82"/>
      <c r="B1424" s="82"/>
      <c r="C1424"/>
      <c r="D1424"/>
      <c r="E1424" s="23"/>
      <c r="F1424"/>
      <c r="G1424"/>
      <c r="H1424" s="59"/>
      <c r="I1424" s="23"/>
      <c r="J1424" s="31"/>
      <c r="K1424" s="23"/>
      <c r="L1424" s="23"/>
      <c r="M1424" s="23"/>
      <c r="N1424" s="31"/>
      <c r="O1424" s="23"/>
      <c r="P1424" s="23"/>
      <c r="Q1424" s="54"/>
      <c r="R1424" s="31"/>
      <c r="S1424" s="23"/>
      <c r="T1424" s="23"/>
      <c r="U1424" s="31"/>
      <c r="V1424" s="23"/>
      <c r="W1424" s="23"/>
    </row>
    <row r="1425" spans="1:23" x14ac:dyDescent="0.25">
      <c r="A1425" s="82"/>
      <c r="B1425" s="82"/>
      <c r="C1425"/>
      <c r="D1425"/>
      <c r="E1425" s="23"/>
      <c r="F1425"/>
      <c r="G1425"/>
      <c r="H1425" s="59"/>
      <c r="I1425" s="23"/>
      <c r="J1425" s="31"/>
      <c r="K1425" s="23"/>
      <c r="L1425" s="23"/>
      <c r="M1425" s="23"/>
      <c r="N1425" s="31"/>
      <c r="O1425" s="23"/>
      <c r="P1425" s="23"/>
      <c r="Q1425" s="54"/>
      <c r="R1425" s="31"/>
      <c r="S1425" s="23"/>
      <c r="T1425" s="23"/>
      <c r="U1425" s="31"/>
      <c r="V1425" s="23"/>
      <c r="W1425" s="23"/>
    </row>
    <row r="1426" spans="1:23" x14ac:dyDescent="0.25">
      <c r="A1426" s="82"/>
      <c r="B1426" s="82"/>
      <c r="C1426"/>
      <c r="D1426"/>
      <c r="E1426" s="23"/>
      <c r="F1426"/>
      <c r="G1426"/>
      <c r="H1426" s="59"/>
      <c r="I1426" s="23"/>
      <c r="J1426" s="31"/>
      <c r="K1426" s="23"/>
      <c r="L1426" s="23"/>
      <c r="M1426" s="23"/>
      <c r="N1426" s="31"/>
      <c r="O1426" s="23"/>
      <c r="P1426" s="23"/>
      <c r="Q1426" s="54"/>
      <c r="R1426" s="31"/>
      <c r="S1426" s="23"/>
      <c r="T1426" s="23"/>
      <c r="U1426" s="31"/>
      <c r="V1426" s="23"/>
      <c r="W1426" s="23"/>
    </row>
    <row r="1427" spans="1:23" x14ac:dyDescent="0.25">
      <c r="A1427" s="82"/>
      <c r="B1427" s="82"/>
      <c r="C1427"/>
      <c r="D1427"/>
      <c r="E1427" s="23"/>
      <c r="F1427"/>
      <c r="G1427"/>
      <c r="H1427" s="59"/>
      <c r="I1427" s="23"/>
      <c r="J1427" s="31"/>
      <c r="K1427" s="23"/>
      <c r="L1427" s="23"/>
      <c r="M1427" s="23"/>
      <c r="N1427" s="31"/>
      <c r="O1427" s="23"/>
      <c r="P1427" s="23"/>
      <c r="Q1427" s="54"/>
      <c r="R1427" s="31"/>
      <c r="S1427" s="23"/>
      <c r="T1427" s="23"/>
      <c r="U1427" s="31"/>
      <c r="V1427" s="23"/>
      <c r="W1427" s="23"/>
    </row>
    <row r="1428" spans="1:23" x14ac:dyDescent="0.25">
      <c r="A1428" s="82"/>
      <c r="B1428" s="82"/>
      <c r="C1428"/>
      <c r="D1428"/>
      <c r="E1428" s="23"/>
      <c r="F1428"/>
      <c r="G1428"/>
      <c r="H1428" s="59"/>
      <c r="I1428" s="23"/>
      <c r="J1428" s="31"/>
      <c r="K1428" s="23"/>
      <c r="L1428" s="23"/>
      <c r="M1428" s="23"/>
      <c r="N1428" s="31"/>
      <c r="O1428" s="23"/>
      <c r="P1428" s="23"/>
      <c r="Q1428" s="54"/>
      <c r="R1428" s="31"/>
      <c r="S1428" s="23"/>
      <c r="T1428" s="23"/>
      <c r="U1428" s="31"/>
      <c r="V1428" s="23"/>
      <c r="W1428" s="23"/>
    </row>
    <row r="1429" spans="1:23" x14ac:dyDescent="0.25">
      <c r="A1429" s="82"/>
      <c r="B1429" s="82"/>
      <c r="C1429"/>
      <c r="D1429"/>
      <c r="E1429" s="23"/>
      <c r="F1429"/>
      <c r="G1429"/>
      <c r="H1429" s="59"/>
      <c r="I1429" s="23"/>
      <c r="J1429" s="31"/>
      <c r="K1429" s="23"/>
      <c r="L1429" s="23"/>
      <c r="M1429" s="23"/>
      <c r="N1429" s="31"/>
      <c r="O1429" s="23"/>
      <c r="P1429" s="23"/>
      <c r="Q1429" s="54"/>
      <c r="R1429" s="31"/>
      <c r="S1429" s="23"/>
      <c r="T1429" s="23"/>
      <c r="U1429" s="31"/>
      <c r="V1429" s="23"/>
      <c r="W1429" s="23"/>
    </row>
    <row r="1430" spans="1:23" x14ac:dyDescent="0.25">
      <c r="A1430" s="82"/>
      <c r="B1430" s="82"/>
      <c r="C1430"/>
      <c r="D1430"/>
      <c r="E1430" s="23"/>
      <c r="F1430"/>
      <c r="G1430"/>
      <c r="H1430" s="59"/>
      <c r="I1430" s="23"/>
      <c r="J1430" s="31"/>
      <c r="K1430" s="23"/>
      <c r="L1430" s="23"/>
      <c r="M1430" s="23"/>
      <c r="N1430" s="31"/>
      <c r="O1430" s="23"/>
      <c r="P1430" s="23"/>
      <c r="Q1430" s="54"/>
      <c r="R1430" s="31"/>
      <c r="S1430" s="23"/>
      <c r="T1430" s="23"/>
      <c r="U1430" s="31"/>
      <c r="V1430" s="23"/>
      <c r="W1430" s="23"/>
    </row>
    <row r="1431" spans="1:23" x14ac:dyDescent="0.25">
      <c r="A1431" s="82"/>
      <c r="B1431" s="82"/>
      <c r="C1431"/>
      <c r="D1431"/>
      <c r="E1431" s="23"/>
      <c r="F1431"/>
      <c r="G1431"/>
      <c r="H1431" s="59"/>
      <c r="I1431" s="23"/>
      <c r="J1431" s="31"/>
      <c r="K1431" s="23"/>
      <c r="L1431" s="23"/>
      <c r="M1431" s="23"/>
      <c r="N1431" s="31"/>
      <c r="O1431" s="23"/>
      <c r="P1431" s="23"/>
      <c r="Q1431" s="54"/>
      <c r="R1431" s="31"/>
      <c r="S1431" s="23"/>
      <c r="T1431" s="23"/>
      <c r="U1431" s="31"/>
      <c r="V1431" s="23"/>
      <c r="W1431" s="23"/>
    </row>
    <row r="1432" spans="1:23" x14ac:dyDescent="0.25">
      <c r="A1432" s="82"/>
      <c r="B1432" s="82"/>
      <c r="C1432"/>
      <c r="D1432"/>
      <c r="E1432" s="23"/>
      <c r="F1432"/>
      <c r="G1432"/>
      <c r="H1432" s="59"/>
      <c r="I1432" s="23"/>
      <c r="J1432" s="31"/>
      <c r="K1432" s="23"/>
      <c r="L1432" s="23"/>
      <c r="M1432" s="23"/>
      <c r="N1432" s="31"/>
      <c r="O1432" s="23"/>
      <c r="P1432" s="23"/>
      <c r="Q1432" s="54"/>
      <c r="R1432" s="31"/>
      <c r="S1432" s="23"/>
      <c r="T1432" s="23"/>
      <c r="U1432" s="31"/>
      <c r="V1432" s="23"/>
      <c r="W1432" s="23"/>
    </row>
    <row r="1433" spans="1:23" x14ac:dyDescent="0.25">
      <c r="A1433" s="82"/>
      <c r="B1433" s="82"/>
      <c r="C1433"/>
      <c r="D1433"/>
      <c r="E1433" s="23"/>
      <c r="F1433"/>
      <c r="G1433"/>
      <c r="H1433" s="59"/>
      <c r="I1433" s="23"/>
      <c r="J1433" s="31"/>
      <c r="K1433" s="23"/>
      <c r="L1433" s="23"/>
      <c r="M1433" s="23"/>
      <c r="N1433" s="31"/>
      <c r="O1433" s="23"/>
      <c r="P1433" s="23"/>
      <c r="Q1433" s="54"/>
      <c r="R1433" s="31"/>
      <c r="S1433" s="23"/>
      <c r="T1433" s="23"/>
      <c r="U1433" s="31"/>
      <c r="V1433" s="23"/>
      <c r="W1433" s="23"/>
    </row>
    <row r="1434" spans="1:23" x14ac:dyDescent="0.25">
      <c r="A1434" s="82"/>
      <c r="B1434" s="82"/>
      <c r="C1434"/>
      <c r="D1434"/>
      <c r="E1434" s="23"/>
      <c r="F1434"/>
      <c r="G1434"/>
      <c r="H1434" s="59"/>
      <c r="I1434" s="23"/>
      <c r="J1434" s="31"/>
      <c r="K1434" s="23"/>
      <c r="L1434" s="23"/>
      <c r="M1434" s="23"/>
      <c r="N1434" s="31"/>
      <c r="O1434" s="23"/>
      <c r="P1434" s="23"/>
      <c r="Q1434" s="54"/>
      <c r="R1434" s="31"/>
      <c r="S1434" s="23"/>
      <c r="T1434" s="23"/>
      <c r="U1434" s="31"/>
      <c r="V1434" s="23"/>
      <c r="W1434" s="23"/>
    </row>
    <row r="1435" spans="1:23" x14ac:dyDescent="0.25">
      <c r="A1435" s="82"/>
      <c r="B1435" s="82"/>
      <c r="C1435"/>
      <c r="D1435"/>
      <c r="E1435" s="23"/>
      <c r="F1435"/>
      <c r="G1435"/>
      <c r="H1435" s="59"/>
      <c r="I1435" s="23"/>
      <c r="J1435" s="31"/>
      <c r="K1435" s="23"/>
      <c r="L1435" s="23"/>
      <c r="M1435" s="23"/>
      <c r="N1435" s="31"/>
      <c r="O1435" s="23"/>
      <c r="P1435" s="23"/>
      <c r="Q1435" s="54"/>
      <c r="R1435" s="31"/>
      <c r="S1435" s="23"/>
      <c r="T1435" s="23"/>
      <c r="U1435" s="31"/>
      <c r="V1435" s="23"/>
      <c r="W1435" s="23"/>
    </row>
    <row r="1436" spans="1:23" x14ac:dyDescent="0.25">
      <c r="A1436" s="82"/>
      <c r="B1436" s="82"/>
      <c r="C1436"/>
      <c r="D1436"/>
      <c r="E1436" s="23"/>
      <c r="F1436"/>
      <c r="G1436"/>
      <c r="H1436" s="59"/>
      <c r="I1436" s="23"/>
      <c r="J1436" s="31"/>
      <c r="K1436" s="23"/>
      <c r="L1436" s="23"/>
      <c r="M1436" s="23"/>
      <c r="N1436" s="31"/>
      <c r="O1436" s="23"/>
      <c r="P1436" s="23"/>
      <c r="Q1436" s="54"/>
      <c r="R1436" s="31"/>
      <c r="S1436" s="23"/>
      <c r="T1436" s="23"/>
      <c r="U1436" s="31"/>
      <c r="V1436" s="23"/>
      <c r="W1436" s="23"/>
    </row>
    <row r="1437" spans="1:23" x14ac:dyDescent="0.25">
      <c r="A1437" s="82"/>
      <c r="B1437" s="82"/>
      <c r="C1437"/>
      <c r="D1437"/>
      <c r="E1437" s="23"/>
      <c r="F1437"/>
      <c r="G1437"/>
      <c r="H1437" s="59"/>
      <c r="I1437" s="23"/>
      <c r="J1437" s="31"/>
      <c r="K1437" s="23"/>
      <c r="L1437" s="23"/>
      <c r="M1437" s="23"/>
      <c r="N1437" s="31"/>
      <c r="O1437" s="23"/>
      <c r="P1437" s="23"/>
      <c r="Q1437" s="54"/>
      <c r="R1437" s="31"/>
      <c r="S1437" s="23"/>
      <c r="T1437" s="23"/>
      <c r="U1437" s="31"/>
      <c r="V1437" s="23"/>
      <c r="W1437" s="23"/>
    </row>
    <row r="1438" spans="1:23" x14ac:dyDescent="0.25">
      <c r="A1438" s="82"/>
      <c r="B1438" s="82"/>
      <c r="C1438"/>
      <c r="D1438"/>
      <c r="E1438" s="23"/>
      <c r="F1438"/>
      <c r="G1438"/>
      <c r="H1438" s="59"/>
      <c r="I1438" s="23"/>
      <c r="J1438" s="31"/>
      <c r="K1438" s="23"/>
      <c r="L1438" s="23"/>
      <c r="M1438" s="23"/>
      <c r="N1438" s="31"/>
      <c r="O1438" s="23"/>
      <c r="P1438" s="23"/>
      <c r="Q1438" s="54"/>
      <c r="R1438" s="31"/>
      <c r="S1438" s="23"/>
      <c r="T1438" s="23"/>
      <c r="U1438" s="31"/>
      <c r="V1438" s="23"/>
      <c r="W1438" s="23"/>
    </row>
    <row r="1439" spans="1:23" x14ac:dyDescent="0.25">
      <c r="A1439" s="82"/>
      <c r="B1439" s="82"/>
      <c r="C1439"/>
      <c r="D1439"/>
      <c r="E1439" s="23"/>
      <c r="F1439"/>
      <c r="G1439"/>
      <c r="H1439" s="59"/>
      <c r="I1439" s="23"/>
      <c r="J1439" s="31"/>
      <c r="K1439" s="23"/>
      <c r="L1439" s="23"/>
      <c r="M1439" s="23"/>
      <c r="N1439" s="31"/>
      <c r="O1439" s="23"/>
      <c r="P1439" s="23"/>
      <c r="Q1439" s="54"/>
      <c r="R1439" s="31"/>
      <c r="S1439" s="23"/>
      <c r="T1439" s="23"/>
      <c r="U1439" s="31"/>
      <c r="V1439" s="23"/>
      <c r="W1439" s="23"/>
    </row>
    <row r="1440" spans="1:23" x14ac:dyDescent="0.25">
      <c r="A1440" s="82"/>
      <c r="B1440" s="82"/>
      <c r="C1440"/>
      <c r="D1440"/>
      <c r="E1440" s="23"/>
      <c r="F1440"/>
      <c r="G1440"/>
      <c r="H1440" s="59"/>
      <c r="I1440" s="23"/>
      <c r="J1440" s="31"/>
      <c r="K1440" s="23"/>
      <c r="L1440" s="23"/>
      <c r="M1440" s="23"/>
      <c r="N1440" s="31"/>
      <c r="O1440" s="23"/>
      <c r="P1440" s="23"/>
      <c r="Q1440" s="54"/>
      <c r="R1440" s="31"/>
      <c r="S1440" s="23"/>
      <c r="T1440" s="23"/>
      <c r="U1440" s="31"/>
      <c r="V1440" s="23"/>
      <c r="W1440" s="23"/>
    </row>
    <row r="1441" spans="1:23" x14ac:dyDescent="0.25">
      <c r="A1441" s="82"/>
      <c r="B1441" s="82"/>
      <c r="C1441"/>
      <c r="D1441"/>
      <c r="E1441" s="23"/>
      <c r="F1441"/>
      <c r="G1441"/>
      <c r="H1441" s="59"/>
      <c r="I1441" s="23"/>
      <c r="J1441" s="31"/>
      <c r="K1441" s="23"/>
      <c r="L1441" s="23"/>
      <c r="M1441" s="23"/>
      <c r="N1441" s="31"/>
      <c r="O1441" s="23"/>
      <c r="P1441" s="23"/>
      <c r="Q1441" s="54"/>
      <c r="R1441" s="31"/>
      <c r="S1441" s="23"/>
      <c r="T1441" s="23"/>
      <c r="U1441" s="31"/>
      <c r="V1441" s="23"/>
      <c r="W1441" s="23"/>
    </row>
    <row r="1442" spans="1:23" x14ac:dyDescent="0.25">
      <c r="A1442" s="82"/>
      <c r="B1442" s="82"/>
      <c r="C1442"/>
      <c r="D1442"/>
      <c r="E1442" s="23"/>
      <c r="F1442"/>
      <c r="G1442"/>
      <c r="H1442" s="59"/>
      <c r="I1442" s="23"/>
      <c r="J1442" s="31"/>
      <c r="K1442" s="23"/>
      <c r="L1442" s="23"/>
      <c r="M1442" s="23"/>
      <c r="N1442" s="31"/>
      <c r="O1442" s="23"/>
      <c r="P1442" s="23"/>
      <c r="Q1442" s="54"/>
      <c r="R1442" s="31"/>
      <c r="S1442" s="23"/>
      <c r="T1442" s="23"/>
      <c r="U1442" s="31"/>
      <c r="V1442" s="23"/>
      <c r="W1442" s="23"/>
    </row>
    <row r="1443" spans="1:23" x14ac:dyDescent="0.25">
      <c r="A1443" s="82"/>
      <c r="B1443" s="82"/>
      <c r="C1443"/>
      <c r="D1443"/>
      <c r="E1443" s="23"/>
      <c r="F1443"/>
      <c r="G1443"/>
      <c r="H1443" s="59"/>
      <c r="I1443" s="23"/>
      <c r="J1443" s="31"/>
      <c r="K1443" s="23"/>
      <c r="L1443" s="23"/>
      <c r="M1443" s="23"/>
      <c r="N1443" s="31"/>
      <c r="O1443" s="23"/>
      <c r="P1443" s="23"/>
      <c r="Q1443" s="54"/>
      <c r="R1443" s="31"/>
      <c r="S1443" s="23"/>
      <c r="T1443" s="23"/>
      <c r="U1443" s="31"/>
      <c r="V1443" s="23"/>
      <c r="W1443" s="23"/>
    </row>
    <row r="1444" spans="1:23" x14ac:dyDescent="0.25">
      <c r="A1444" s="82"/>
      <c r="B1444" s="82"/>
      <c r="C1444"/>
      <c r="D1444"/>
      <c r="E1444" s="23"/>
      <c r="F1444"/>
      <c r="G1444"/>
      <c r="H1444" s="59"/>
      <c r="I1444" s="23"/>
      <c r="J1444" s="31"/>
      <c r="K1444" s="23"/>
      <c r="L1444" s="23"/>
      <c r="M1444" s="23"/>
      <c r="N1444" s="31"/>
      <c r="O1444" s="23"/>
      <c r="P1444" s="23"/>
      <c r="Q1444" s="54"/>
      <c r="R1444" s="31"/>
      <c r="S1444" s="23"/>
      <c r="T1444" s="23"/>
      <c r="U1444" s="31"/>
      <c r="V1444" s="23"/>
      <c r="W1444" s="23"/>
    </row>
    <row r="1445" spans="1:23" x14ac:dyDescent="0.25">
      <c r="A1445" s="82"/>
      <c r="B1445" s="82"/>
      <c r="C1445"/>
      <c r="D1445"/>
      <c r="E1445" s="23"/>
      <c r="F1445"/>
      <c r="G1445"/>
      <c r="H1445" s="59"/>
      <c r="I1445" s="23"/>
      <c r="J1445" s="31"/>
      <c r="K1445" s="23"/>
      <c r="L1445" s="23"/>
      <c r="M1445" s="23"/>
      <c r="N1445" s="31"/>
      <c r="O1445" s="23"/>
      <c r="P1445" s="23"/>
      <c r="Q1445" s="54"/>
      <c r="R1445" s="31"/>
      <c r="S1445" s="23"/>
      <c r="T1445" s="23"/>
      <c r="U1445" s="31"/>
      <c r="V1445" s="23"/>
      <c r="W1445" s="23"/>
    </row>
    <row r="1446" spans="1:23" x14ac:dyDescent="0.25">
      <c r="A1446" s="82"/>
      <c r="B1446" s="82"/>
      <c r="C1446"/>
      <c r="D1446"/>
      <c r="E1446" s="23"/>
      <c r="F1446"/>
      <c r="G1446"/>
      <c r="H1446" s="59"/>
      <c r="I1446" s="23"/>
      <c r="J1446" s="31"/>
      <c r="K1446" s="23"/>
      <c r="L1446" s="23"/>
      <c r="M1446" s="23"/>
      <c r="N1446" s="31"/>
      <c r="O1446" s="23"/>
      <c r="P1446" s="23"/>
      <c r="Q1446" s="54"/>
      <c r="R1446" s="31"/>
      <c r="S1446" s="23"/>
      <c r="T1446" s="23"/>
      <c r="U1446" s="31"/>
      <c r="V1446" s="23"/>
      <c r="W1446" s="23"/>
    </row>
    <row r="1447" spans="1:23" x14ac:dyDescent="0.25">
      <c r="A1447" s="82"/>
      <c r="B1447" s="82"/>
      <c r="C1447"/>
      <c r="D1447"/>
      <c r="E1447" s="23"/>
      <c r="F1447"/>
      <c r="G1447"/>
      <c r="H1447" s="59"/>
      <c r="I1447" s="23"/>
      <c r="J1447" s="31"/>
      <c r="K1447" s="23"/>
      <c r="L1447" s="23"/>
      <c r="M1447" s="23"/>
      <c r="N1447" s="31"/>
      <c r="O1447" s="23"/>
      <c r="P1447" s="23"/>
      <c r="Q1447" s="54"/>
      <c r="R1447" s="31"/>
      <c r="S1447" s="23"/>
      <c r="T1447" s="23"/>
      <c r="U1447" s="31"/>
      <c r="V1447" s="23"/>
      <c r="W1447" s="23"/>
    </row>
    <row r="1448" spans="1:23" x14ac:dyDescent="0.25">
      <c r="A1448" s="82"/>
      <c r="B1448" s="82"/>
      <c r="C1448"/>
      <c r="D1448"/>
      <c r="E1448" s="23"/>
      <c r="F1448"/>
      <c r="G1448"/>
      <c r="H1448" s="59"/>
      <c r="I1448" s="23"/>
      <c r="J1448" s="31"/>
      <c r="K1448" s="23"/>
      <c r="L1448" s="23"/>
      <c r="M1448" s="23"/>
      <c r="N1448" s="31"/>
      <c r="O1448" s="23"/>
      <c r="P1448" s="23"/>
      <c r="Q1448" s="54"/>
      <c r="R1448" s="31"/>
      <c r="S1448" s="23"/>
      <c r="T1448" s="23"/>
      <c r="U1448" s="31"/>
      <c r="V1448" s="23"/>
      <c r="W1448" s="23"/>
    </row>
    <row r="1449" spans="1:23" x14ac:dyDescent="0.25">
      <c r="A1449" s="82"/>
      <c r="B1449" s="82"/>
      <c r="C1449"/>
      <c r="D1449"/>
      <c r="E1449" s="23"/>
      <c r="F1449"/>
      <c r="G1449"/>
      <c r="H1449" s="59"/>
      <c r="I1449" s="23"/>
      <c r="J1449" s="31"/>
      <c r="K1449" s="23"/>
      <c r="L1449" s="23"/>
      <c r="M1449" s="23"/>
      <c r="N1449" s="31"/>
      <c r="O1449" s="23"/>
      <c r="P1449" s="23"/>
      <c r="Q1449" s="54"/>
      <c r="R1449" s="31"/>
      <c r="S1449" s="23"/>
      <c r="T1449" s="23"/>
      <c r="U1449" s="31"/>
      <c r="V1449" s="23"/>
      <c r="W1449" s="23"/>
    </row>
    <row r="1450" spans="1:23" x14ac:dyDescent="0.25">
      <c r="A1450" s="82"/>
      <c r="B1450" s="82"/>
      <c r="C1450"/>
      <c r="D1450"/>
      <c r="E1450" s="23"/>
      <c r="F1450"/>
      <c r="G1450"/>
      <c r="H1450" s="59"/>
      <c r="I1450" s="23"/>
      <c r="J1450" s="31"/>
      <c r="K1450" s="23"/>
      <c r="L1450" s="23"/>
      <c r="M1450" s="23"/>
      <c r="N1450" s="31"/>
      <c r="O1450" s="23"/>
      <c r="P1450" s="23"/>
      <c r="Q1450" s="54"/>
      <c r="R1450" s="31"/>
      <c r="S1450" s="23"/>
      <c r="T1450" s="23"/>
      <c r="U1450" s="31"/>
      <c r="V1450" s="23"/>
      <c r="W1450" s="23"/>
    </row>
    <row r="1451" spans="1:23" x14ac:dyDescent="0.25">
      <c r="A1451" s="82"/>
      <c r="B1451" s="82"/>
      <c r="C1451"/>
      <c r="D1451"/>
      <c r="E1451" s="23"/>
      <c r="F1451"/>
      <c r="G1451"/>
      <c r="H1451" s="59"/>
      <c r="I1451" s="23"/>
      <c r="J1451" s="31"/>
      <c r="K1451" s="23"/>
      <c r="L1451" s="23"/>
      <c r="M1451" s="23"/>
      <c r="N1451" s="31"/>
      <c r="O1451" s="23"/>
      <c r="P1451" s="23"/>
      <c r="Q1451" s="54"/>
      <c r="R1451" s="31"/>
      <c r="S1451" s="23"/>
      <c r="T1451" s="23"/>
      <c r="U1451" s="31"/>
      <c r="V1451" s="23"/>
      <c r="W1451" s="23"/>
    </row>
    <row r="1452" spans="1:23" x14ac:dyDescent="0.25">
      <c r="A1452" s="82"/>
      <c r="B1452" s="82"/>
      <c r="C1452"/>
      <c r="D1452"/>
      <c r="E1452" s="23"/>
      <c r="F1452"/>
      <c r="G1452"/>
      <c r="H1452" s="59"/>
      <c r="I1452" s="23"/>
      <c r="J1452" s="31"/>
      <c r="K1452" s="23"/>
      <c r="L1452" s="23"/>
      <c r="M1452" s="23"/>
      <c r="N1452" s="31"/>
      <c r="O1452" s="23"/>
      <c r="P1452" s="23"/>
      <c r="Q1452" s="54"/>
      <c r="R1452" s="31"/>
      <c r="S1452" s="23"/>
      <c r="T1452" s="23"/>
      <c r="U1452" s="31"/>
      <c r="V1452" s="23"/>
      <c r="W1452" s="23"/>
    </row>
    <row r="1453" spans="1:23" x14ac:dyDescent="0.25">
      <c r="A1453" s="82"/>
      <c r="B1453" s="82"/>
      <c r="C1453"/>
      <c r="D1453"/>
      <c r="E1453" s="23"/>
      <c r="F1453"/>
      <c r="G1453"/>
      <c r="H1453" s="59"/>
      <c r="I1453" s="23"/>
      <c r="J1453" s="31"/>
      <c r="K1453" s="23"/>
      <c r="L1453" s="23"/>
      <c r="M1453" s="23"/>
      <c r="N1453" s="31"/>
      <c r="O1453" s="23"/>
      <c r="P1453" s="23"/>
      <c r="Q1453" s="54"/>
      <c r="R1453" s="31"/>
      <c r="S1453" s="23"/>
      <c r="T1453" s="23"/>
      <c r="U1453" s="31"/>
      <c r="V1453" s="23"/>
      <c r="W1453" s="23"/>
    </row>
    <row r="1454" spans="1:23" x14ac:dyDescent="0.25">
      <c r="A1454" s="82"/>
      <c r="B1454" s="82"/>
      <c r="C1454"/>
      <c r="D1454"/>
      <c r="E1454" s="23"/>
      <c r="F1454"/>
      <c r="G1454"/>
      <c r="H1454" s="59"/>
      <c r="I1454" s="23"/>
      <c r="J1454" s="31"/>
      <c r="K1454" s="23"/>
      <c r="L1454" s="23"/>
      <c r="M1454" s="23"/>
      <c r="N1454" s="31"/>
      <c r="O1454" s="23"/>
      <c r="P1454" s="23"/>
      <c r="Q1454" s="54"/>
      <c r="R1454" s="31"/>
      <c r="S1454" s="23"/>
      <c r="T1454" s="23"/>
      <c r="U1454" s="31"/>
      <c r="V1454" s="23"/>
      <c r="W1454" s="23"/>
    </row>
    <row r="1455" spans="1:23" x14ac:dyDescent="0.25">
      <c r="A1455" s="82"/>
      <c r="B1455" s="82"/>
      <c r="C1455"/>
      <c r="D1455"/>
      <c r="E1455" s="23"/>
      <c r="F1455"/>
      <c r="G1455"/>
      <c r="H1455" s="59"/>
      <c r="I1455" s="23"/>
      <c r="J1455" s="31"/>
      <c r="K1455" s="23"/>
      <c r="L1455" s="23"/>
      <c r="M1455" s="23"/>
      <c r="N1455" s="31"/>
      <c r="O1455" s="23"/>
      <c r="P1455" s="23"/>
      <c r="Q1455" s="54"/>
      <c r="R1455" s="31"/>
      <c r="S1455" s="23"/>
      <c r="T1455" s="23"/>
      <c r="U1455" s="31"/>
      <c r="V1455" s="23"/>
      <c r="W1455" s="23"/>
    </row>
    <row r="1456" spans="1:23" x14ac:dyDescent="0.25">
      <c r="A1456" s="82"/>
      <c r="B1456" s="82"/>
      <c r="C1456"/>
      <c r="D1456"/>
      <c r="E1456" s="23"/>
      <c r="F1456"/>
      <c r="G1456"/>
      <c r="H1456" s="59"/>
      <c r="I1456" s="23"/>
      <c r="J1456" s="31"/>
      <c r="K1456" s="23"/>
      <c r="L1456" s="23"/>
      <c r="M1456" s="23"/>
      <c r="N1456" s="31"/>
      <c r="O1456" s="23"/>
      <c r="P1456" s="23"/>
      <c r="Q1456" s="54"/>
      <c r="R1456" s="31"/>
      <c r="S1456" s="23"/>
      <c r="T1456" s="23"/>
      <c r="U1456" s="31"/>
      <c r="V1456" s="23"/>
      <c r="W1456" s="23"/>
    </row>
    <row r="1457" spans="1:23" x14ac:dyDescent="0.25">
      <c r="A1457" s="82"/>
      <c r="B1457" s="82"/>
      <c r="C1457"/>
      <c r="D1457"/>
      <c r="E1457" s="23"/>
      <c r="F1457"/>
      <c r="G1457"/>
      <c r="H1457" s="59"/>
      <c r="I1457" s="23"/>
      <c r="J1457" s="31"/>
      <c r="K1457" s="23"/>
      <c r="L1457" s="23"/>
      <c r="M1457" s="23"/>
      <c r="N1457" s="31"/>
      <c r="O1457" s="23"/>
      <c r="P1457" s="23"/>
      <c r="Q1457" s="54"/>
      <c r="R1457" s="31"/>
      <c r="S1457" s="23"/>
      <c r="T1457" s="23"/>
      <c r="U1457" s="31"/>
      <c r="V1457" s="23"/>
      <c r="W1457" s="23"/>
    </row>
    <row r="1458" spans="1:23" x14ac:dyDescent="0.25">
      <c r="A1458" s="82"/>
      <c r="B1458" s="82"/>
      <c r="C1458"/>
      <c r="D1458"/>
      <c r="E1458" s="23"/>
      <c r="F1458"/>
      <c r="G1458"/>
      <c r="H1458" s="59"/>
      <c r="I1458" s="23"/>
      <c r="J1458" s="31"/>
      <c r="K1458" s="23"/>
      <c r="L1458" s="23"/>
      <c r="M1458" s="23"/>
      <c r="N1458" s="31"/>
      <c r="O1458" s="23"/>
      <c r="P1458" s="23"/>
      <c r="Q1458" s="54"/>
      <c r="R1458" s="31"/>
      <c r="S1458" s="23"/>
      <c r="T1458" s="23"/>
      <c r="U1458" s="31"/>
      <c r="V1458" s="23"/>
      <c r="W1458" s="23"/>
    </row>
    <row r="1459" spans="1:23" x14ac:dyDescent="0.25">
      <c r="A1459" s="82"/>
      <c r="B1459" s="82"/>
      <c r="C1459"/>
      <c r="D1459"/>
      <c r="E1459" s="23"/>
      <c r="F1459"/>
      <c r="G1459"/>
      <c r="H1459" s="59"/>
      <c r="I1459" s="23"/>
      <c r="J1459" s="31"/>
      <c r="K1459" s="23"/>
      <c r="L1459" s="23"/>
      <c r="M1459" s="23"/>
      <c r="N1459" s="31"/>
      <c r="O1459" s="23"/>
      <c r="P1459" s="23"/>
      <c r="Q1459" s="54"/>
      <c r="R1459" s="31"/>
      <c r="S1459" s="23"/>
      <c r="T1459" s="23"/>
      <c r="U1459" s="31"/>
      <c r="V1459" s="23"/>
      <c r="W1459" s="23"/>
    </row>
    <row r="1460" spans="1:23" x14ac:dyDescent="0.25">
      <c r="A1460" s="82"/>
      <c r="B1460" s="82"/>
      <c r="C1460"/>
      <c r="D1460"/>
      <c r="E1460" s="23"/>
      <c r="F1460"/>
      <c r="G1460"/>
      <c r="H1460" s="59"/>
      <c r="I1460" s="23"/>
      <c r="J1460" s="31"/>
      <c r="K1460" s="23"/>
      <c r="L1460" s="23"/>
      <c r="M1460" s="23"/>
      <c r="N1460" s="31"/>
      <c r="O1460" s="23"/>
      <c r="P1460" s="23"/>
      <c r="Q1460" s="54"/>
      <c r="R1460" s="31"/>
      <c r="S1460" s="23"/>
      <c r="T1460" s="23"/>
      <c r="U1460" s="31"/>
      <c r="V1460" s="23"/>
      <c r="W1460" s="23"/>
    </row>
    <row r="1461" spans="1:23" x14ac:dyDescent="0.25">
      <c r="A1461" s="82"/>
      <c r="B1461" s="82"/>
      <c r="C1461"/>
      <c r="D1461"/>
      <c r="E1461" s="23"/>
      <c r="F1461"/>
      <c r="G1461"/>
      <c r="H1461" s="59"/>
      <c r="I1461" s="23"/>
      <c r="J1461" s="31"/>
      <c r="K1461" s="23"/>
      <c r="L1461" s="23"/>
      <c r="M1461" s="23"/>
      <c r="N1461" s="31"/>
      <c r="O1461" s="23"/>
      <c r="P1461" s="23"/>
      <c r="Q1461" s="54"/>
      <c r="R1461" s="31"/>
      <c r="S1461" s="23"/>
      <c r="T1461" s="23"/>
      <c r="U1461" s="31"/>
      <c r="V1461" s="23"/>
      <c r="W1461" s="23"/>
    </row>
    <row r="1462" spans="1:23" x14ac:dyDescent="0.25">
      <c r="A1462" s="82"/>
      <c r="B1462" s="82"/>
      <c r="C1462"/>
      <c r="D1462"/>
      <c r="E1462" s="23"/>
      <c r="F1462"/>
      <c r="G1462"/>
      <c r="H1462" s="59"/>
      <c r="I1462" s="23"/>
      <c r="J1462" s="31"/>
      <c r="K1462" s="23"/>
      <c r="L1462" s="23"/>
      <c r="M1462" s="23"/>
      <c r="N1462" s="31"/>
      <c r="O1462" s="23"/>
      <c r="P1462" s="23"/>
      <c r="Q1462" s="54"/>
      <c r="R1462" s="31"/>
      <c r="S1462" s="23"/>
      <c r="T1462" s="23"/>
      <c r="U1462" s="31"/>
      <c r="V1462" s="23"/>
      <c r="W1462" s="23"/>
    </row>
    <row r="1463" spans="1:23" x14ac:dyDescent="0.25">
      <c r="A1463" s="82"/>
      <c r="B1463" s="82"/>
      <c r="C1463"/>
      <c r="D1463"/>
      <c r="E1463" s="23"/>
      <c r="F1463"/>
      <c r="G1463"/>
      <c r="H1463" s="59"/>
      <c r="I1463" s="23"/>
      <c r="J1463" s="31"/>
      <c r="K1463" s="23"/>
      <c r="L1463" s="23"/>
      <c r="M1463" s="23"/>
      <c r="N1463" s="31"/>
      <c r="O1463" s="23"/>
      <c r="P1463" s="23"/>
      <c r="Q1463" s="54"/>
      <c r="R1463" s="31"/>
      <c r="S1463" s="23"/>
      <c r="T1463" s="23"/>
      <c r="U1463" s="31"/>
      <c r="V1463" s="23"/>
      <c r="W1463" s="23"/>
    </row>
    <row r="1464" spans="1:23" x14ac:dyDescent="0.25">
      <c r="A1464" s="82"/>
      <c r="B1464" s="82"/>
      <c r="C1464"/>
      <c r="D1464"/>
      <c r="E1464" s="23"/>
      <c r="F1464"/>
      <c r="G1464"/>
      <c r="H1464" s="59"/>
      <c r="I1464" s="23"/>
      <c r="J1464" s="31"/>
      <c r="K1464" s="23"/>
      <c r="L1464" s="23"/>
      <c r="M1464" s="23"/>
      <c r="N1464" s="31"/>
      <c r="O1464" s="23"/>
      <c r="P1464" s="23"/>
      <c r="Q1464" s="54"/>
      <c r="R1464" s="31"/>
      <c r="S1464" s="23"/>
      <c r="T1464" s="23"/>
      <c r="U1464" s="31"/>
      <c r="V1464" s="23"/>
      <c r="W1464" s="23"/>
    </row>
    <row r="1465" spans="1:23" x14ac:dyDescent="0.25">
      <c r="A1465" s="82"/>
      <c r="B1465" s="82"/>
      <c r="C1465"/>
      <c r="D1465"/>
      <c r="E1465" s="23"/>
      <c r="F1465"/>
      <c r="G1465"/>
      <c r="H1465" s="59"/>
      <c r="I1465" s="23"/>
      <c r="J1465" s="31"/>
      <c r="K1465" s="23"/>
      <c r="L1465" s="23"/>
      <c r="M1465" s="23"/>
      <c r="N1465" s="31"/>
      <c r="O1465" s="23"/>
      <c r="P1465" s="23"/>
      <c r="Q1465" s="54"/>
      <c r="R1465" s="31"/>
      <c r="S1465" s="23"/>
      <c r="T1465" s="23"/>
      <c r="U1465" s="31"/>
      <c r="V1465" s="23"/>
      <c r="W1465" s="23"/>
    </row>
    <row r="1466" spans="1:23" x14ac:dyDescent="0.25">
      <c r="A1466" s="82"/>
      <c r="B1466" s="82"/>
      <c r="C1466"/>
      <c r="D1466"/>
      <c r="E1466" s="23"/>
      <c r="F1466"/>
      <c r="G1466"/>
      <c r="H1466" s="59"/>
      <c r="I1466" s="23"/>
      <c r="J1466" s="31"/>
      <c r="K1466" s="23"/>
      <c r="L1466" s="23"/>
      <c r="M1466" s="23"/>
      <c r="N1466" s="31"/>
      <c r="O1466" s="23"/>
      <c r="P1466" s="23"/>
      <c r="Q1466" s="54"/>
      <c r="R1466" s="31"/>
      <c r="S1466" s="23"/>
      <c r="T1466" s="23"/>
      <c r="U1466" s="31"/>
      <c r="V1466" s="23"/>
      <c r="W1466" s="23"/>
    </row>
    <row r="1467" spans="1:23" x14ac:dyDescent="0.25">
      <c r="A1467" s="82"/>
      <c r="B1467" s="82"/>
      <c r="C1467"/>
      <c r="D1467"/>
      <c r="E1467" s="23"/>
      <c r="F1467"/>
      <c r="G1467"/>
      <c r="H1467" s="59"/>
      <c r="I1467" s="23"/>
      <c r="J1467" s="31"/>
      <c r="K1467" s="23"/>
      <c r="L1467" s="23"/>
      <c r="M1467" s="23"/>
      <c r="N1467" s="31"/>
      <c r="O1467" s="23"/>
      <c r="P1467" s="23"/>
      <c r="Q1467" s="54"/>
      <c r="R1467" s="31"/>
      <c r="S1467" s="23"/>
      <c r="T1467" s="23"/>
      <c r="U1467" s="31"/>
      <c r="V1467" s="23"/>
      <c r="W1467" s="23"/>
    </row>
    <row r="1468" spans="1:23" x14ac:dyDescent="0.25">
      <c r="A1468" s="82"/>
      <c r="B1468" s="82"/>
      <c r="C1468"/>
      <c r="D1468"/>
      <c r="E1468" s="23"/>
      <c r="F1468"/>
      <c r="G1468"/>
      <c r="H1468" s="59"/>
      <c r="I1468" s="23"/>
      <c r="J1468" s="31"/>
      <c r="K1468" s="23"/>
      <c r="L1468" s="23"/>
      <c r="M1468" s="23"/>
      <c r="N1468" s="31"/>
      <c r="O1468" s="23"/>
      <c r="P1468" s="23"/>
      <c r="Q1468" s="54"/>
      <c r="R1468" s="31"/>
      <c r="S1468" s="23"/>
      <c r="T1468" s="23"/>
      <c r="U1468" s="31"/>
      <c r="V1468" s="23"/>
      <c r="W1468" s="23"/>
    </row>
    <row r="1469" spans="1:23" x14ac:dyDescent="0.25">
      <c r="A1469" s="82"/>
      <c r="B1469" s="82"/>
      <c r="C1469"/>
      <c r="D1469"/>
      <c r="E1469" s="23"/>
      <c r="F1469"/>
      <c r="G1469"/>
      <c r="H1469" s="59"/>
      <c r="I1469" s="23"/>
      <c r="J1469" s="31"/>
      <c r="K1469" s="23"/>
      <c r="L1469" s="23"/>
      <c r="M1469" s="23"/>
      <c r="N1469" s="31"/>
      <c r="O1469" s="23"/>
      <c r="P1469" s="23"/>
      <c r="Q1469" s="54"/>
      <c r="R1469" s="31"/>
      <c r="S1469" s="23"/>
      <c r="T1469" s="23"/>
      <c r="U1469" s="31"/>
      <c r="V1469" s="23"/>
      <c r="W1469" s="23"/>
    </row>
    <row r="1470" spans="1:23" x14ac:dyDescent="0.25">
      <c r="A1470" s="82"/>
      <c r="B1470" s="82"/>
      <c r="C1470"/>
      <c r="D1470"/>
      <c r="E1470" s="23"/>
      <c r="F1470"/>
      <c r="G1470"/>
      <c r="H1470" s="59"/>
      <c r="I1470" s="23"/>
      <c r="J1470" s="31"/>
      <c r="K1470" s="23"/>
      <c r="L1470" s="23"/>
      <c r="M1470" s="23"/>
      <c r="N1470" s="31"/>
      <c r="O1470" s="23"/>
      <c r="P1470" s="23"/>
      <c r="Q1470" s="54"/>
      <c r="R1470" s="31"/>
      <c r="S1470" s="23"/>
      <c r="T1470" s="23"/>
      <c r="U1470" s="31"/>
      <c r="V1470" s="23"/>
      <c r="W1470" s="23"/>
    </row>
    <row r="1471" spans="1:23" x14ac:dyDescent="0.25">
      <c r="A1471" s="82"/>
      <c r="B1471" s="82"/>
      <c r="C1471"/>
      <c r="D1471"/>
      <c r="E1471" s="23"/>
      <c r="F1471"/>
      <c r="G1471"/>
      <c r="H1471" s="59"/>
      <c r="I1471" s="23"/>
      <c r="J1471" s="31"/>
      <c r="K1471" s="23"/>
      <c r="L1471" s="23"/>
      <c r="M1471" s="23"/>
      <c r="N1471" s="31"/>
      <c r="O1471" s="23"/>
      <c r="P1471" s="23"/>
      <c r="Q1471" s="54"/>
      <c r="R1471" s="31"/>
      <c r="S1471" s="23"/>
      <c r="T1471" s="23"/>
      <c r="U1471" s="31"/>
      <c r="V1471" s="23"/>
      <c r="W1471" s="23"/>
    </row>
    <row r="1472" spans="1:23" x14ac:dyDescent="0.25">
      <c r="A1472" s="82"/>
      <c r="B1472" s="82"/>
      <c r="C1472"/>
      <c r="D1472"/>
      <c r="E1472" s="23"/>
      <c r="F1472"/>
      <c r="G1472"/>
      <c r="H1472" s="59"/>
      <c r="I1472" s="23"/>
      <c r="J1472" s="31"/>
      <c r="K1472" s="23"/>
      <c r="L1472" s="23"/>
      <c r="M1472" s="23"/>
      <c r="N1472" s="31"/>
      <c r="O1472" s="23"/>
      <c r="P1472" s="23"/>
      <c r="Q1472" s="54"/>
      <c r="R1472" s="31"/>
      <c r="S1472" s="23"/>
      <c r="T1472" s="23"/>
      <c r="U1472" s="31"/>
      <c r="V1472" s="23"/>
      <c r="W1472" s="23"/>
    </row>
    <row r="1473" spans="1:23" x14ac:dyDescent="0.25">
      <c r="A1473" s="82"/>
      <c r="B1473" s="82"/>
      <c r="C1473"/>
      <c r="D1473"/>
      <c r="E1473" s="23"/>
      <c r="F1473"/>
      <c r="G1473"/>
      <c r="H1473" s="59"/>
      <c r="I1473" s="23"/>
      <c r="J1473" s="31"/>
      <c r="K1473" s="23"/>
      <c r="L1473" s="23"/>
      <c r="M1473" s="23"/>
      <c r="N1473" s="31"/>
      <c r="O1473" s="23"/>
      <c r="P1473" s="23"/>
      <c r="Q1473" s="54"/>
      <c r="R1473" s="31"/>
      <c r="S1473" s="23"/>
      <c r="T1473" s="23"/>
      <c r="U1473" s="31"/>
      <c r="V1473" s="23"/>
      <c r="W1473" s="23"/>
    </row>
    <row r="1474" spans="1:23" x14ac:dyDescent="0.25">
      <c r="A1474" s="82"/>
      <c r="B1474" s="82"/>
      <c r="C1474"/>
      <c r="D1474"/>
      <c r="E1474" s="23"/>
      <c r="F1474"/>
      <c r="G1474"/>
      <c r="H1474" s="59"/>
      <c r="I1474" s="23"/>
      <c r="J1474" s="31"/>
      <c r="K1474" s="23"/>
      <c r="L1474" s="23"/>
      <c r="M1474" s="23"/>
      <c r="N1474" s="31"/>
      <c r="O1474" s="23"/>
      <c r="P1474" s="23"/>
      <c r="Q1474" s="54"/>
      <c r="R1474" s="31"/>
      <c r="S1474" s="23"/>
      <c r="T1474" s="23"/>
      <c r="U1474" s="31"/>
      <c r="V1474" s="23"/>
      <c r="W1474" s="23"/>
    </row>
    <row r="1475" spans="1:23" x14ac:dyDescent="0.25">
      <c r="A1475" s="82"/>
      <c r="B1475" s="82"/>
      <c r="C1475"/>
      <c r="D1475"/>
      <c r="E1475" s="23"/>
      <c r="F1475"/>
      <c r="G1475"/>
      <c r="H1475" s="59"/>
      <c r="I1475" s="23"/>
      <c r="J1475" s="31"/>
      <c r="K1475" s="23"/>
      <c r="L1475" s="23"/>
      <c r="M1475" s="23"/>
      <c r="N1475" s="31"/>
      <c r="O1475" s="23"/>
      <c r="P1475" s="23"/>
      <c r="Q1475" s="54"/>
      <c r="R1475" s="31"/>
      <c r="S1475" s="23"/>
      <c r="T1475" s="23"/>
      <c r="U1475" s="31"/>
      <c r="V1475" s="23"/>
      <c r="W1475" s="23"/>
    </row>
    <row r="1476" spans="1:23" x14ac:dyDescent="0.25">
      <c r="A1476" s="82"/>
      <c r="B1476" s="82"/>
      <c r="C1476"/>
      <c r="D1476"/>
      <c r="E1476" s="23"/>
      <c r="F1476"/>
      <c r="G1476"/>
      <c r="H1476" s="59"/>
      <c r="I1476" s="23"/>
      <c r="J1476" s="31"/>
      <c r="K1476" s="23"/>
      <c r="L1476" s="23"/>
      <c r="M1476" s="23"/>
      <c r="N1476" s="31"/>
      <c r="O1476" s="23"/>
      <c r="P1476" s="23"/>
      <c r="Q1476" s="54"/>
      <c r="R1476" s="31"/>
      <c r="S1476" s="23"/>
      <c r="T1476" s="23"/>
      <c r="U1476" s="31"/>
      <c r="V1476" s="23"/>
      <c r="W1476" s="23"/>
    </row>
    <row r="1477" spans="1:23" x14ac:dyDescent="0.25">
      <c r="A1477" s="82"/>
      <c r="B1477" s="82"/>
      <c r="C1477"/>
      <c r="D1477"/>
      <c r="E1477" s="23"/>
      <c r="F1477"/>
      <c r="G1477"/>
      <c r="H1477" s="59"/>
      <c r="I1477" s="23"/>
      <c r="J1477" s="31"/>
      <c r="K1477" s="23"/>
      <c r="L1477" s="23"/>
      <c r="M1477" s="23"/>
      <c r="N1477" s="31"/>
      <c r="O1477" s="23"/>
      <c r="P1477" s="23"/>
      <c r="Q1477" s="54"/>
      <c r="R1477" s="31"/>
      <c r="S1477" s="23"/>
      <c r="T1477" s="23"/>
      <c r="U1477" s="31"/>
      <c r="V1477" s="23"/>
      <c r="W1477" s="23"/>
    </row>
    <row r="1478" spans="1:23" x14ac:dyDescent="0.25">
      <c r="A1478" s="82"/>
      <c r="B1478" s="82"/>
      <c r="C1478"/>
      <c r="D1478"/>
      <c r="E1478" s="23"/>
      <c r="F1478"/>
      <c r="G1478"/>
      <c r="H1478" s="59"/>
      <c r="I1478" s="23"/>
      <c r="J1478" s="31"/>
      <c r="K1478" s="23"/>
      <c r="L1478" s="23"/>
      <c r="M1478" s="23"/>
      <c r="N1478" s="31"/>
      <c r="O1478" s="23"/>
      <c r="P1478" s="23"/>
      <c r="Q1478" s="54"/>
      <c r="R1478" s="31"/>
      <c r="S1478" s="23"/>
      <c r="T1478" s="23"/>
      <c r="U1478" s="31"/>
      <c r="V1478" s="23"/>
      <c r="W1478" s="23"/>
    </row>
    <row r="1479" spans="1:23" x14ac:dyDescent="0.25">
      <c r="A1479" s="82"/>
      <c r="B1479" s="82"/>
      <c r="C1479"/>
      <c r="D1479"/>
      <c r="E1479" s="23"/>
      <c r="F1479"/>
      <c r="G1479"/>
      <c r="H1479" s="59"/>
      <c r="I1479" s="23"/>
      <c r="J1479" s="31"/>
      <c r="K1479" s="23"/>
      <c r="L1479" s="23"/>
      <c r="M1479" s="23"/>
      <c r="N1479" s="31"/>
      <c r="O1479" s="23"/>
      <c r="P1479" s="23"/>
      <c r="Q1479" s="54"/>
      <c r="R1479" s="31"/>
      <c r="S1479" s="23"/>
      <c r="T1479" s="23"/>
      <c r="U1479" s="31"/>
      <c r="V1479" s="23"/>
      <c r="W1479" s="23"/>
    </row>
    <row r="1480" spans="1:23" x14ac:dyDescent="0.25">
      <c r="A1480" s="82"/>
      <c r="B1480" s="82"/>
      <c r="C1480"/>
      <c r="D1480"/>
      <c r="E1480" s="23"/>
      <c r="F1480"/>
      <c r="G1480"/>
      <c r="H1480" s="59"/>
      <c r="I1480" s="23"/>
      <c r="J1480" s="31"/>
      <c r="K1480" s="23"/>
      <c r="L1480" s="23"/>
      <c r="M1480" s="23"/>
      <c r="N1480" s="31"/>
      <c r="O1480" s="23"/>
      <c r="P1480" s="23"/>
      <c r="Q1480" s="54"/>
      <c r="R1480" s="31"/>
      <c r="S1480" s="23"/>
      <c r="T1480" s="23"/>
      <c r="U1480" s="31"/>
      <c r="V1480" s="23"/>
      <c r="W1480" s="23"/>
    </row>
    <row r="1481" spans="1:23" x14ac:dyDescent="0.25">
      <c r="A1481" s="82"/>
      <c r="B1481" s="82"/>
      <c r="C1481"/>
      <c r="D1481"/>
      <c r="E1481" s="23"/>
      <c r="F1481"/>
      <c r="G1481"/>
      <c r="H1481" s="59"/>
      <c r="I1481" s="23"/>
      <c r="J1481" s="31"/>
      <c r="K1481" s="23"/>
      <c r="L1481" s="23"/>
      <c r="M1481" s="23"/>
      <c r="N1481" s="31"/>
      <c r="O1481" s="23"/>
      <c r="P1481" s="23"/>
      <c r="Q1481" s="54"/>
      <c r="R1481" s="31"/>
      <c r="S1481" s="23"/>
      <c r="T1481" s="23"/>
      <c r="U1481" s="31"/>
      <c r="V1481" s="23"/>
      <c r="W1481" s="23"/>
    </row>
    <row r="1482" spans="1:23" x14ac:dyDescent="0.25">
      <c r="A1482" s="82"/>
      <c r="B1482" s="82"/>
      <c r="C1482"/>
      <c r="D1482"/>
      <c r="E1482" s="23"/>
      <c r="F1482"/>
      <c r="G1482"/>
      <c r="H1482" s="59"/>
      <c r="I1482" s="23"/>
      <c r="J1482" s="31"/>
      <c r="K1482" s="23"/>
      <c r="L1482" s="23"/>
      <c r="M1482" s="23"/>
      <c r="N1482" s="31"/>
      <c r="O1482" s="23"/>
      <c r="P1482" s="23"/>
      <c r="Q1482" s="54"/>
      <c r="R1482" s="31"/>
      <c r="S1482" s="23"/>
      <c r="T1482" s="23"/>
      <c r="U1482" s="31"/>
      <c r="V1482" s="23"/>
      <c r="W1482" s="23"/>
    </row>
    <row r="1483" spans="1:23" x14ac:dyDescent="0.25">
      <c r="A1483" s="82"/>
      <c r="B1483" s="82"/>
      <c r="C1483"/>
      <c r="D1483"/>
      <c r="E1483" s="23"/>
      <c r="F1483"/>
      <c r="G1483"/>
      <c r="H1483" s="59"/>
      <c r="I1483" s="23"/>
      <c r="J1483" s="31"/>
      <c r="K1483" s="23"/>
      <c r="L1483" s="23"/>
      <c r="M1483" s="23"/>
      <c r="N1483" s="31"/>
      <c r="O1483" s="23"/>
      <c r="P1483" s="23"/>
      <c r="Q1483" s="54"/>
      <c r="R1483" s="31"/>
      <c r="S1483" s="23"/>
      <c r="T1483" s="23"/>
      <c r="U1483" s="31"/>
      <c r="V1483" s="23"/>
      <c r="W1483" s="23"/>
    </row>
    <row r="1484" spans="1:23" x14ac:dyDescent="0.25">
      <c r="A1484" s="82"/>
      <c r="B1484" s="82"/>
      <c r="C1484"/>
      <c r="D1484"/>
      <c r="E1484" s="23"/>
      <c r="F1484"/>
      <c r="G1484"/>
      <c r="H1484" s="59"/>
      <c r="I1484" s="23"/>
      <c r="J1484" s="31"/>
      <c r="K1484" s="23"/>
      <c r="L1484" s="23"/>
      <c r="M1484" s="23"/>
      <c r="N1484" s="31"/>
      <c r="O1484" s="23"/>
      <c r="P1484" s="23"/>
      <c r="Q1484" s="54"/>
      <c r="R1484" s="31"/>
      <c r="S1484" s="23"/>
      <c r="T1484" s="23"/>
      <c r="U1484" s="31"/>
      <c r="V1484" s="23"/>
      <c r="W1484" s="23"/>
    </row>
    <row r="1485" spans="1:23" x14ac:dyDescent="0.25">
      <c r="A1485" s="82"/>
      <c r="B1485" s="82"/>
      <c r="C1485"/>
      <c r="D1485"/>
      <c r="E1485" s="23"/>
      <c r="F1485"/>
      <c r="G1485"/>
      <c r="H1485" s="59"/>
      <c r="I1485" s="23"/>
      <c r="J1485" s="31"/>
      <c r="K1485" s="23"/>
      <c r="L1485" s="23"/>
      <c r="M1485" s="23"/>
      <c r="N1485" s="31"/>
      <c r="O1485" s="23"/>
      <c r="P1485" s="23"/>
      <c r="Q1485" s="54"/>
      <c r="R1485" s="31"/>
      <c r="S1485" s="23"/>
      <c r="T1485" s="23"/>
      <c r="U1485" s="31"/>
      <c r="V1485" s="23"/>
      <c r="W1485" s="23"/>
    </row>
    <row r="1486" spans="1:23" x14ac:dyDescent="0.25">
      <c r="A1486" s="82"/>
      <c r="B1486" s="82"/>
      <c r="C1486"/>
      <c r="D1486"/>
      <c r="E1486" s="23"/>
      <c r="F1486"/>
      <c r="G1486"/>
      <c r="H1486" s="59"/>
      <c r="I1486" s="23"/>
      <c r="J1486" s="31"/>
      <c r="K1486" s="23"/>
      <c r="L1486" s="23"/>
      <c r="M1486" s="23"/>
      <c r="N1486" s="31"/>
      <c r="O1486" s="23"/>
      <c r="P1486" s="23"/>
      <c r="Q1486" s="54"/>
      <c r="R1486" s="31"/>
      <c r="S1486" s="23"/>
      <c r="T1486" s="23"/>
      <c r="U1486" s="31"/>
      <c r="V1486" s="23"/>
      <c r="W1486" s="23"/>
    </row>
    <row r="1487" spans="1:23" x14ac:dyDescent="0.25">
      <c r="A1487" s="82"/>
      <c r="B1487" s="82"/>
      <c r="C1487"/>
      <c r="D1487"/>
      <c r="E1487" s="23"/>
      <c r="F1487"/>
      <c r="G1487"/>
      <c r="H1487" s="59"/>
      <c r="I1487" s="23"/>
      <c r="J1487" s="31"/>
      <c r="K1487" s="23"/>
      <c r="L1487" s="23"/>
      <c r="M1487" s="23"/>
      <c r="N1487" s="31"/>
      <c r="O1487" s="23"/>
      <c r="P1487" s="23"/>
      <c r="Q1487" s="54"/>
      <c r="R1487" s="31"/>
      <c r="S1487" s="23"/>
      <c r="T1487" s="23"/>
      <c r="U1487" s="31"/>
      <c r="V1487" s="23"/>
      <c r="W1487" s="23"/>
    </row>
    <row r="1488" spans="1:23" x14ac:dyDescent="0.25">
      <c r="A1488" s="82"/>
      <c r="B1488" s="82"/>
      <c r="C1488"/>
      <c r="D1488"/>
      <c r="E1488" s="23"/>
      <c r="F1488"/>
      <c r="G1488"/>
      <c r="H1488" s="59"/>
      <c r="I1488" s="23"/>
      <c r="J1488" s="31"/>
      <c r="K1488" s="23"/>
      <c r="L1488" s="23"/>
      <c r="M1488" s="23"/>
      <c r="N1488" s="31"/>
      <c r="O1488" s="23"/>
      <c r="P1488" s="23"/>
      <c r="Q1488" s="54"/>
      <c r="R1488" s="31"/>
      <c r="S1488" s="23"/>
      <c r="T1488" s="23"/>
      <c r="U1488" s="31"/>
      <c r="V1488" s="23"/>
      <c r="W1488" s="23"/>
    </row>
    <row r="1489" spans="1:23" x14ac:dyDescent="0.25">
      <c r="A1489" s="82"/>
      <c r="B1489" s="82"/>
      <c r="C1489"/>
      <c r="D1489"/>
      <c r="E1489" s="23"/>
      <c r="F1489"/>
      <c r="G1489"/>
      <c r="H1489" s="59"/>
      <c r="I1489" s="23"/>
      <c r="J1489" s="31"/>
      <c r="K1489" s="23"/>
      <c r="L1489" s="23"/>
      <c r="M1489" s="23"/>
      <c r="N1489" s="31"/>
      <c r="O1489" s="23"/>
      <c r="P1489" s="23"/>
      <c r="Q1489" s="54"/>
      <c r="R1489" s="31"/>
      <c r="S1489" s="23"/>
      <c r="T1489" s="23"/>
      <c r="U1489" s="31"/>
      <c r="V1489" s="23"/>
      <c r="W1489" s="23"/>
    </row>
    <row r="1490" spans="1:23" x14ac:dyDescent="0.25">
      <c r="A1490" s="82"/>
      <c r="B1490" s="82"/>
      <c r="C1490"/>
      <c r="D1490"/>
      <c r="E1490" s="23"/>
      <c r="F1490"/>
      <c r="G1490"/>
      <c r="H1490" s="59"/>
      <c r="I1490" s="23"/>
      <c r="J1490" s="31"/>
      <c r="K1490" s="23"/>
      <c r="L1490" s="23"/>
      <c r="M1490" s="23"/>
      <c r="N1490" s="31"/>
      <c r="O1490" s="23"/>
      <c r="P1490" s="23"/>
      <c r="Q1490" s="54"/>
      <c r="R1490" s="31"/>
      <c r="S1490" s="23"/>
      <c r="T1490" s="23"/>
      <c r="U1490" s="31"/>
      <c r="V1490" s="23"/>
      <c r="W1490" s="23"/>
    </row>
    <row r="1491" spans="1:23" x14ac:dyDescent="0.25">
      <c r="A1491" s="82"/>
      <c r="B1491" s="82"/>
      <c r="C1491"/>
      <c r="D1491"/>
      <c r="E1491" s="23"/>
      <c r="F1491"/>
      <c r="G1491"/>
      <c r="H1491" s="59"/>
      <c r="I1491" s="23"/>
      <c r="J1491" s="31"/>
      <c r="K1491" s="23"/>
      <c r="L1491" s="23"/>
      <c r="M1491" s="23"/>
      <c r="N1491" s="31"/>
      <c r="O1491" s="23"/>
      <c r="P1491" s="23"/>
      <c r="Q1491" s="54"/>
      <c r="R1491" s="31"/>
      <c r="S1491" s="23"/>
      <c r="T1491" s="23"/>
      <c r="U1491" s="31"/>
      <c r="V1491" s="23"/>
      <c r="W1491" s="23"/>
    </row>
    <row r="1492" spans="1:23" x14ac:dyDescent="0.25">
      <c r="A1492" s="82"/>
      <c r="B1492" s="82"/>
      <c r="C1492"/>
      <c r="D1492"/>
      <c r="E1492" s="23"/>
      <c r="F1492"/>
      <c r="G1492"/>
      <c r="H1492" s="59"/>
      <c r="I1492" s="23"/>
      <c r="J1492" s="31"/>
      <c r="K1492" s="23"/>
      <c r="L1492" s="23"/>
      <c r="M1492" s="23"/>
      <c r="N1492" s="31"/>
      <c r="O1492" s="23"/>
      <c r="P1492" s="23"/>
      <c r="Q1492" s="54"/>
      <c r="R1492" s="31"/>
      <c r="S1492" s="23"/>
      <c r="T1492" s="23"/>
      <c r="U1492" s="31"/>
      <c r="V1492" s="23"/>
      <c r="W1492" s="23"/>
    </row>
    <row r="1493" spans="1:23" x14ac:dyDescent="0.25">
      <c r="A1493" s="82"/>
      <c r="B1493" s="82"/>
      <c r="C1493"/>
      <c r="D1493"/>
      <c r="E1493" s="23"/>
      <c r="F1493"/>
      <c r="G1493"/>
      <c r="H1493" s="59"/>
      <c r="I1493" s="23"/>
      <c r="J1493" s="31"/>
      <c r="K1493" s="23"/>
      <c r="L1493" s="23"/>
      <c r="M1493" s="23"/>
      <c r="N1493" s="31"/>
      <c r="O1493" s="23"/>
      <c r="P1493" s="23"/>
      <c r="Q1493" s="54"/>
      <c r="R1493" s="31"/>
      <c r="S1493" s="23"/>
      <c r="T1493" s="23"/>
      <c r="U1493" s="31"/>
      <c r="V1493" s="23"/>
      <c r="W1493" s="23"/>
    </row>
    <row r="1494" spans="1:23" x14ac:dyDescent="0.25">
      <c r="A1494" s="82"/>
      <c r="B1494" s="82"/>
      <c r="C1494"/>
      <c r="D1494"/>
      <c r="E1494" s="23"/>
      <c r="F1494"/>
      <c r="G1494"/>
      <c r="H1494" s="59"/>
      <c r="I1494" s="23"/>
      <c r="J1494" s="31"/>
      <c r="K1494" s="23"/>
      <c r="L1494" s="23"/>
      <c r="M1494" s="23"/>
      <c r="N1494" s="31"/>
      <c r="O1494" s="23"/>
      <c r="P1494" s="23"/>
      <c r="Q1494" s="54"/>
      <c r="R1494" s="31"/>
      <c r="S1494" s="23"/>
      <c r="T1494" s="23"/>
      <c r="U1494" s="31"/>
      <c r="V1494" s="23"/>
      <c r="W1494" s="23"/>
    </row>
    <row r="1495" spans="1:23" x14ac:dyDescent="0.25">
      <c r="A1495" s="82"/>
      <c r="B1495" s="82"/>
      <c r="C1495"/>
      <c r="D1495"/>
      <c r="E1495" s="23"/>
      <c r="F1495"/>
      <c r="G1495"/>
      <c r="H1495" s="59"/>
      <c r="I1495" s="23"/>
      <c r="J1495" s="31"/>
      <c r="K1495" s="23"/>
      <c r="L1495" s="23"/>
      <c r="M1495" s="23"/>
      <c r="N1495" s="31"/>
      <c r="O1495" s="23"/>
      <c r="P1495" s="23"/>
      <c r="Q1495" s="54"/>
      <c r="R1495" s="31"/>
      <c r="S1495" s="23"/>
      <c r="T1495" s="23"/>
      <c r="U1495" s="31"/>
      <c r="V1495" s="23"/>
      <c r="W1495" s="23"/>
    </row>
    <row r="1496" spans="1:23" x14ac:dyDescent="0.25">
      <c r="A1496" s="82"/>
      <c r="B1496" s="82"/>
      <c r="C1496"/>
      <c r="D1496"/>
      <c r="E1496" s="23"/>
      <c r="F1496"/>
      <c r="G1496"/>
      <c r="H1496" s="59"/>
      <c r="I1496" s="23"/>
      <c r="J1496" s="31"/>
      <c r="K1496" s="23"/>
      <c r="L1496" s="23"/>
      <c r="M1496" s="23"/>
      <c r="N1496" s="31"/>
      <c r="O1496" s="23"/>
      <c r="P1496" s="23"/>
      <c r="Q1496" s="54"/>
      <c r="R1496" s="31"/>
      <c r="S1496" s="23"/>
      <c r="T1496" s="23"/>
      <c r="U1496" s="31"/>
      <c r="V1496" s="23"/>
      <c r="W1496" s="23"/>
    </row>
    <row r="1497" spans="1:23" x14ac:dyDescent="0.25">
      <c r="A1497" s="82"/>
      <c r="B1497" s="82"/>
      <c r="C1497"/>
      <c r="D1497"/>
      <c r="E1497" s="23"/>
      <c r="F1497"/>
      <c r="G1497"/>
      <c r="H1497" s="59"/>
      <c r="I1497" s="23"/>
      <c r="J1497" s="31"/>
      <c r="K1497" s="23"/>
      <c r="L1497" s="23"/>
      <c r="M1497" s="23"/>
      <c r="N1497" s="31"/>
      <c r="O1497" s="23"/>
      <c r="P1497" s="23"/>
      <c r="Q1497" s="54"/>
      <c r="R1497" s="31"/>
      <c r="S1497" s="23"/>
      <c r="T1497" s="23"/>
      <c r="U1497" s="31"/>
      <c r="V1497" s="23"/>
      <c r="W1497" s="23"/>
    </row>
    <row r="1498" spans="1:23" x14ac:dyDescent="0.25">
      <c r="A1498" s="82"/>
      <c r="B1498" s="82"/>
      <c r="C1498"/>
      <c r="D1498"/>
      <c r="E1498" s="23"/>
      <c r="F1498"/>
      <c r="G1498"/>
      <c r="H1498" s="59"/>
      <c r="I1498" s="23"/>
      <c r="J1498" s="31"/>
      <c r="K1498" s="23"/>
      <c r="L1498" s="23"/>
      <c r="M1498" s="23"/>
      <c r="N1498" s="31"/>
      <c r="O1498" s="23"/>
      <c r="P1498" s="23"/>
      <c r="Q1498" s="54"/>
      <c r="R1498" s="31"/>
      <c r="S1498" s="23"/>
      <c r="T1498" s="23"/>
      <c r="U1498" s="31"/>
      <c r="V1498" s="23"/>
      <c r="W1498" s="23"/>
    </row>
    <row r="1499" spans="1:23" x14ac:dyDescent="0.25">
      <c r="A1499" s="82"/>
      <c r="B1499" s="82"/>
      <c r="C1499"/>
      <c r="D1499"/>
      <c r="E1499" s="23"/>
      <c r="F1499"/>
      <c r="G1499"/>
      <c r="H1499" s="59"/>
      <c r="I1499" s="23"/>
      <c r="J1499" s="31"/>
      <c r="K1499" s="23"/>
      <c r="L1499" s="23"/>
      <c r="M1499" s="23"/>
      <c r="N1499" s="31"/>
      <c r="O1499" s="23"/>
      <c r="P1499" s="23"/>
      <c r="Q1499" s="54"/>
      <c r="R1499" s="31"/>
      <c r="S1499" s="23"/>
      <c r="T1499" s="23"/>
      <c r="U1499" s="31"/>
      <c r="V1499" s="23"/>
      <c r="W1499" s="23"/>
    </row>
    <row r="1500" spans="1:23" x14ac:dyDescent="0.25">
      <c r="A1500" s="82"/>
      <c r="B1500" s="82"/>
      <c r="C1500"/>
      <c r="D1500"/>
      <c r="E1500" s="23"/>
      <c r="F1500"/>
      <c r="G1500"/>
      <c r="H1500" s="59"/>
      <c r="I1500" s="23"/>
      <c r="J1500" s="31"/>
      <c r="K1500" s="23"/>
      <c r="L1500" s="23"/>
      <c r="M1500" s="23"/>
      <c r="N1500" s="31"/>
      <c r="O1500" s="23"/>
      <c r="P1500" s="23"/>
      <c r="Q1500" s="54"/>
      <c r="R1500" s="31"/>
      <c r="S1500" s="23"/>
      <c r="T1500" s="23"/>
      <c r="U1500" s="31"/>
      <c r="V1500" s="23"/>
      <c r="W1500" s="23"/>
    </row>
    <row r="1501" spans="1:23" x14ac:dyDescent="0.25">
      <c r="A1501" s="82"/>
      <c r="B1501" s="82"/>
      <c r="C1501"/>
      <c r="D1501"/>
      <c r="E1501" s="23"/>
      <c r="F1501"/>
      <c r="G1501"/>
      <c r="H1501" s="59"/>
      <c r="I1501" s="23"/>
      <c r="J1501" s="31"/>
      <c r="K1501" s="23"/>
      <c r="L1501" s="23"/>
      <c r="M1501" s="23"/>
      <c r="N1501" s="31"/>
      <c r="O1501" s="23"/>
      <c r="P1501" s="23"/>
      <c r="Q1501" s="54"/>
      <c r="R1501" s="31"/>
      <c r="S1501" s="23"/>
      <c r="T1501" s="23"/>
      <c r="U1501" s="31"/>
      <c r="V1501" s="23"/>
      <c r="W1501" s="23"/>
    </row>
    <row r="1502" spans="1:23" x14ac:dyDescent="0.25">
      <c r="A1502" s="82"/>
      <c r="B1502" s="82"/>
      <c r="C1502"/>
      <c r="D1502"/>
      <c r="E1502" s="23"/>
      <c r="F1502"/>
      <c r="G1502"/>
      <c r="H1502" s="59"/>
      <c r="I1502" s="23"/>
      <c r="J1502" s="31"/>
      <c r="K1502" s="23"/>
      <c r="L1502" s="23"/>
      <c r="M1502" s="23"/>
      <c r="N1502" s="31"/>
      <c r="O1502" s="23"/>
      <c r="P1502" s="23"/>
      <c r="Q1502" s="54"/>
      <c r="R1502" s="31"/>
      <c r="S1502" s="23"/>
      <c r="T1502" s="23"/>
      <c r="U1502" s="31"/>
      <c r="V1502" s="23"/>
      <c r="W1502" s="23"/>
    </row>
    <row r="1503" spans="1:23" x14ac:dyDescent="0.25">
      <c r="A1503" s="82"/>
      <c r="B1503" s="82"/>
      <c r="C1503"/>
      <c r="D1503"/>
      <c r="E1503" s="23"/>
      <c r="F1503"/>
      <c r="G1503"/>
      <c r="H1503" s="59"/>
      <c r="I1503" s="23"/>
      <c r="J1503" s="31"/>
      <c r="K1503" s="23"/>
      <c r="L1503" s="23"/>
      <c r="M1503" s="23"/>
      <c r="N1503" s="31"/>
      <c r="O1503" s="23"/>
      <c r="P1503" s="23"/>
      <c r="Q1503" s="54"/>
      <c r="R1503" s="31"/>
      <c r="S1503" s="23"/>
      <c r="T1503" s="23"/>
      <c r="U1503" s="31"/>
      <c r="V1503" s="23"/>
      <c r="W1503" s="23"/>
    </row>
    <row r="1504" spans="1:23" x14ac:dyDescent="0.25">
      <c r="A1504" s="82"/>
      <c r="B1504" s="82"/>
      <c r="C1504"/>
      <c r="D1504"/>
      <c r="E1504" s="23"/>
      <c r="F1504"/>
      <c r="G1504"/>
      <c r="H1504" s="59"/>
      <c r="I1504" s="23"/>
      <c r="J1504" s="31"/>
      <c r="K1504" s="23"/>
      <c r="L1504" s="23"/>
      <c r="M1504" s="23"/>
      <c r="N1504" s="31"/>
      <c r="O1504" s="23"/>
      <c r="P1504" s="23"/>
      <c r="Q1504" s="54"/>
      <c r="R1504" s="31"/>
      <c r="S1504" s="23"/>
      <c r="T1504" s="23"/>
      <c r="U1504" s="31"/>
      <c r="V1504" s="23"/>
      <c r="W1504" s="23"/>
    </row>
    <row r="1505" spans="1:23" x14ac:dyDescent="0.25">
      <c r="A1505" s="82"/>
      <c r="B1505" s="82"/>
      <c r="C1505"/>
      <c r="D1505"/>
      <c r="E1505" s="23"/>
      <c r="F1505"/>
      <c r="G1505"/>
      <c r="H1505" s="59"/>
      <c r="I1505" s="23"/>
      <c r="J1505" s="31"/>
      <c r="K1505" s="23"/>
      <c r="L1505" s="23"/>
      <c r="M1505" s="23"/>
      <c r="N1505" s="31"/>
      <c r="O1505" s="23"/>
      <c r="P1505" s="23"/>
      <c r="Q1505" s="54"/>
      <c r="R1505" s="31"/>
      <c r="S1505" s="23"/>
      <c r="T1505" s="23"/>
      <c r="U1505" s="31"/>
      <c r="V1505" s="23"/>
      <c r="W1505" s="23"/>
    </row>
    <row r="1506" spans="1:23" x14ac:dyDescent="0.25">
      <c r="A1506" s="82"/>
      <c r="B1506" s="82"/>
      <c r="C1506"/>
      <c r="D1506"/>
      <c r="E1506" s="23"/>
      <c r="F1506"/>
      <c r="G1506"/>
      <c r="H1506" s="59"/>
      <c r="I1506" s="23"/>
      <c r="J1506" s="31"/>
      <c r="K1506" s="23"/>
      <c r="L1506" s="23"/>
      <c r="M1506" s="23"/>
      <c r="N1506" s="31"/>
      <c r="O1506" s="23"/>
      <c r="P1506" s="23"/>
      <c r="Q1506" s="54"/>
      <c r="R1506" s="31"/>
      <c r="S1506" s="23"/>
      <c r="T1506" s="23"/>
      <c r="U1506" s="31"/>
      <c r="V1506" s="23"/>
      <c r="W1506" s="23"/>
    </row>
    <row r="1507" spans="1:23" x14ac:dyDescent="0.25">
      <c r="A1507" s="82"/>
      <c r="B1507" s="82"/>
      <c r="C1507"/>
      <c r="D1507"/>
      <c r="E1507" s="23"/>
      <c r="F1507"/>
      <c r="G1507"/>
      <c r="H1507" s="59"/>
      <c r="I1507" s="23"/>
      <c r="J1507" s="31"/>
      <c r="K1507" s="23"/>
      <c r="L1507" s="23"/>
      <c r="M1507" s="23"/>
      <c r="N1507" s="31"/>
      <c r="O1507" s="23"/>
      <c r="P1507" s="23"/>
      <c r="Q1507" s="54"/>
      <c r="R1507" s="31"/>
      <c r="S1507" s="23"/>
      <c r="T1507" s="23"/>
      <c r="U1507" s="31"/>
      <c r="V1507" s="23"/>
      <c r="W1507" s="23"/>
    </row>
    <row r="1508" spans="1:23" x14ac:dyDescent="0.25">
      <c r="A1508" s="82"/>
      <c r="B1508" s="82"/>
      <c r="C1508"/>
      <c r="D1508"/>
      <c r="E1508" s="23"/>
      <c r="F1508"/>
      <c r="G1508"/>
      <c r="H1508" s="59"/>
      <c r="I1508" s="23"/>
      <c r="J1508" s="31"/>
      <c r="K1508" s="23"/>
      <c r="L1508" s="23"/>
      <c r="M1508" s="23"/>
      <c r="N1508" s="31"/>
      <c r="O1508" s="23"/>
      <c r="P1508" s="23"/>
      <c r="Q1508" s="54"/>
      <c r="R1508" s="31"/>
      <c r="S1508" s="23"/>
      <c r="T1508" s="23"/>
      <c r="U1508" s="31"/>
      <c r="V1508" s="23"/>
      <c r="W1508" s="23"/>
    </row>
    <row r="1509" spans="1:23" x14ac:dyDescent="0.25">
      <c r="A1509" s="82"/>
      <c r="B1509" s="82"/>
      <c r="C1509"/>
      <c r="D1509"/>
      <c r="E1509" s="23"/>
      <c r="F1509"/>
      <c r="G1509"/>
      <c r="H1509" s="59"/>
      <c r="I1509" s="23"/>
      <c r="J1509" s="31"/>
      <c r="K1509" s="23"/>
      <c r="L1509" s="23"/>
      <c r="M1509" s="23"/>
      <c r="N1509" s="31"/>
      <c r="O1509" s="23"/>
      <c r="P1509" s="23"/>
      <c r="Q1509" s="54"/>
      <c r="R1509" s="31"/>
      <c r="S1509" s="23"/>
      <c r="T1509" s="23"/>
      <c r="U1509" s="31"/>
      <c r="V1509" s="23"/>
      <c r="W1509" s="23"/>
    </row>
    <row r="1510" spans="1:23" x14ac:dyDescent="0.25">
      <c r="A1510" s="82"/>
      <c r="B1510" s="82"/>
      <c r="C1510"/>
      <c r="D1510"/>
      <c r="E1510" s="23"/>
      <c r="F1510"/>
      <c r="G1510"/>
      <c r="H1510" s="59"/>
      <c r="I1510" s="23"/>
      <c r="J1510" s="31"/>
      <c r="K1510" s="23"/>
      <c r="L1510" s="23"/>
      <c r="M1510" s="23"/>
      <c r="N1510" s="31"/>
      <c r="O1510" s="23"/>
      <c r="P1510" s="23"/>
      <c r="Q1510" s="54"/>
      <c r="R1510" s="31"/>
      <c r="S1510" s="23"/>
      <c r="T1510" s="23"/>
      <c r="U1510" s="31"/>
      <c r="V1510" s="23"/>
      <c r="W1510" s="23"/>
    </row>
    <row r="1511" spans="1:23" x14ac:dyDescent="0.25">
      <c r="A1511" s="82"/>
      <c r="B1511" s="82"/>
      <c r="C1511"/>
      <c r="D1511"/>
      <c r="E1511" s="23"/>
      <c r="F1511"/>
      <c r="G1511"/>
      <c r="H1511" s="59"/>
      <c r="I1511" s="23"/>
      <c r="J1511" s="31"/>
      <c r="K1511" s="23"/>
      <c r="L1511" s="23"/>
      <c r="M1511" s="23"/>
      <c r="N1511" s="31"/>
      <c r="O1511" s="23"/>
      <c r="P1511" s="23"/>
      <c r="Q1511" s="54"/>
      <c r="R1511" s="31"/>
      <c r="S1511" s="23"/>
      <c r="T1511" s="23"/>
      <c r="U1511" s="31"/>
      <c r="V1511" s="23"/>
      <c r="W1511" s="23"/>
    </row>
    <row r="1512" spans="1:23" x14ac:dyDescent="0.25">
      <c r="A1512" s="82"/>
      <c r="B1512" s="82"/>
      <c r="C1512"/>
      <c r="D1512"/>
      <c r="E1512" s="23"/>
      <c r="F1512"/>
      <c r="G1512"/>
      <c r="H1512" s="59"/>
      <c r="I1512" s="23"/>
      <c r="J1512" s="31"/>
      <c r="K1512" s="23"/>
      <c r="L1512" s="23"/>
      <c r="M1512" s="23"/>
      <c r="N1512" s="31"/>
      <c r="O1512" s="23"/>
      <c r="P1512" s="23"/>
      <c r="Q1512" s="54"/>
      <c r="R1512" s="31"/>
      <c r="S1512" s="23"/>
      <c r="T1512" s="23"/>
      <c r="U1512" s="31"/>
      <c r="V1512" s="23"/>
      <c r="W1512" s="23"/>
    </row>
    <row r="1513" spans="1:23" x14ac:dyDescent="0.25">
      <c r="A1513" s="82"/>
      <c r="B1513" s="82"/>
      <c r="C1513"/>
      <c r="D1513"/>
      <c r="E1513" s="23"/>
      <c r="F1513"/>
      <c r="G1513"/>
      <c r="H1513" s="59"/>
      <c r="I1513" s="23"/>
      <c r="J1513" s="31"/>
      <c r="K1513" s="23"/>
      <c r="L1513" s="23"/>
      <c r="M1513" s="23"/>
      <c r="N1513" s="31"/>
      <c r="O1513" s="23"/>
      <c r="P1513" s="23"/>
      <c r="Q1513" s="54"/>
      <c r="R1513" s="31"/>
      <c r="S1513" s="23"/>
      <c r="T1513" s="23"/>
      <c r="U1513" s="31"/>
      <c r="V1513" s="23"/>
      <c r="W1513" s="23"/>
    </row>
    <row r="1514" spans="1:23" x14ac:dyDescent="0.25">
      <c r="A1514" s="82"/>
      <c r="B1514" s="82"/>
      <c r="C1514"/>
      <c r="D1514"/>
      <c r="E1514" s="23"/>
      <c r="F1514"/>
      <c r="G1514"/>
      <c r="H1514" s="59"/>
      <c r="I1514" s="23"/>
      <c r="J1514" s="31"/>
      <c r="K1514" s="23"/>
      <c r="L1514" s="23"/>
      <c r="M1514" s="23"/>
      <c r="N1514" s="31"/>
      <c r="O1514" s="23"/>
      <c r="P1514" s="23"/>
      <c r="Q1514" s="54"/>
      <c r="R1514" s="31"/>
      <c r="S1514" s="23"/>
      <c r="T1514" s="23"/>
      <c r="U1514" s="31"/>
      <c r="V1514" s="23"/>
      <c r="W1514" s="23"/>
    </row>
    <row r="1515" spans="1:23" x14ac:dyDescent="0.25">
      <c r="A1515" s="82"/>
      <c r="B1515" s="82"/>
      <c r="C1515"/>
      <c r="D1515"/>
      <c r="E1515" s="23"/>
      <c r="F1515"/>
      <c r="G1515"/>
      <c r="H1515" s="59"/>
      <c r="I1515" s="23"/>
      <c r="J1515" s="31"/>
      <c r="K1515" s="23"/>
      <c r="L1515" s="23"/>
      <c r="M1515" s="23"/>
      <c r="N1515" s="31"/>
      <c r="O1515" s="23"/>
      <c r="P1515" s="23"/>
      <c r="Q1515" s="54"/>
      <c r="R1515" s="31"/>
      <c r="S1515" s="23"/>
      <c r="T1515" s="23"/>
      <c r="U1515" s="31"/>
      <c r="V1515" s="23"/>
      <c r="W1515" s="23"/>
    </row>
    <row r="1516" spans="1:23" x14ac:dyDescent="0.25">
      <c r="A1516" s="82"/>
      <c r="B1516" s="82"/>
      <c r="C1516"/>
      <c r="D1516"/>
      <c r="E1516" s="23"/>
      <c r="F1516"/>
      <c r="G1516"/>
      <c r="H1516" s="59"/>
      <c r="I1516" s="23"/>
      <c r="J1516" s="31"/>
      <c r="K1516" s="23"/>
      <c r="L1516" s="23"/>
      <c r="M1516" s="23"/>
      <c r="N1516" s="31"/>
      <c r="O1516" s="23"/>
      <c r="P1516" s="23"/>
      <c r="Q1516" s="54"/>
      <c r="R1516" s="31"/>
      <c r="S1516" s="23"/>
      <c r="T1516" s="23"/>
      <c r="U1516" s="31"/>
      <c r="V1516" s="23"/>
      <c r="W1516" s="23"/>
    </row>
    <row r="1517" spans="1:23" x14ac:dyDescent="0.25">
      <c r="A1517" s="82"/>
      <c r="B1517" s="82"/>
      <c r="C1517"/>
      <c r="D1517"/>
      <c r="E1517" s="23"/>
      <c r="F1517"/>
      <c r="G1517"/>
      <c r="H1517" s="59"/>
      <c r="I1517" s="23"/>
      <c r="J1517" s="31"/>
      <c r="K1517" s="23"/>
      <c r="L1517" s="23"/>
      <c r="M1517" s="23"/>
      <c r="N1517" s="31"/>
      <c r="O1517" s="23"/>
      <c r="P1517" s="23"/>
      <c r="Q1517" s="54"/>
      <c r="R1517" s="31"/>
      <c r="S1517" s="23"/>
      <c r="T1517" s="23"/>
      <c r="U1517" s="31"/>
      <c r="V1517" s="23"/>
      <c r="W1517" s="23"/>
    </row>
    <row r="1518" spans="1:23" x14ac:dyDescent="0.25">
      <c r="A1518" s="82"/>
      <c r="B1518" s="82"/>
      <c r="C1518"/>
      <c r="D1518"/>
      <c r="E1518" s="23"/>
      <c r="F1518"/>
      <c r="G1518"/>
      <c r="H1518" s="59"/>
      <c r="I1518" s="23"/>
      <c r="J1518" s="31"/>
      <c r="K1518" s="23"/>
      <c r="L1518" s="23"/>
      <c r="M1518" s="23"/>
      <c r="N1518" s="31"/>
      <c r="O1518" s="23"/>
      <c r="P1518" s="23"/>
      <c r="Q1518" s="54"/>
      <c r="R1518" s="31"/>
      <c r="S1518" s="23"/>
      <c r="T1518" s="23"/>
      <c r="U1518" s="31"/>
      <c r="V1518" s="23"/>
      <c r="W1518" s="23"/>
    </row>
    <row r="1519" spans="1:23" x14ac:dyDescent="0.25">
      <c r="A1519" s="82"/>
      <c r="B1519" s="82"/>
      <c r="C1519"/>
      <c r="D1519"/>
      <c r="E1519" s="23"/>
      <c r="F1519"/>
      <c r="G1519"/>
      <c r="H1519" s="59"/>
      <c r="I1519" s="23"/>
      <c r="J1519" s="31"/>
      <c r="K1519" s="23"/>
      <c r="L1519" s="23"/>
      <c r="M1519" s="23"/>
      <c r="N1519" s="31"/>
      <c r="O1519" s="23"/>
      <c r="P1519" s="23"/>
      <c r="Q1519" s="54"/>
      <c r="R1519" s="31"/>
      <c r="S1519" s="23"/>
      <c r="T1519" s="23"/>
      <c r="U1519" s="31"/>
      <c r="V1519" s="23"/>
      <c r="W1519" s="23"/>
    </row>
    <row r="1520" spans="1:23" x14ac:dyDescent="0.25">
      <c r="A1520" s="82"/>
      <c r="B1520" s="82"/>
      <c r="C1520"/>
      <c r="D1520"/>
      <c r="E1520" s="23"/>
      <c r="F1520"/>
      <c r="G1520"/>
      <c r="H1520" s="59"/>
      <c r="I1520" s="23"/>
      <c r="J1520" s="31"/>
      <c r="K1520" s="23"/>
      <c r="L1520" s="23"/>
      <c r="M1520" s="23"/>
      <c r="N1520" s="31"/>
      <c r="O1520" s="23"/>
      <c r="P1520" s="23"/>
      <c r="Q1520" s="54"/>
      <c r="R1520" s="31"/>
      <c r="S1520" s="23"/>
      <c r="T1520" s="23"/>
      <c r="U1520" s="31"/>
      <c r="V1520" s="23"/>
      <c r="W1520" s="23"/>
    </row>
    <row r="1521" spans="1:23" x14ac:dyDescent="0.25">
      <c r="A1521" s="82"/>
      <c r="B1521" s="82"/>
      <c r="C1521"/>
      <c r="D1521"/>
      <c r="E1521" s="23"/>
      <c r="F1521"/>
      <c r="G1521"/>
      <c r="H1521" s="59"/>
      <c r="I1521" s="23"/>
      <c r="J1521" s="31"/>
      <c r="K1521" s="23"/>
      <c r="L1521" s="23"/>
      <c r="M1521" s="23"/>
      <c r="N1521" s="31"/>
      <c r="O1521" s="23"/>
      <c r="P1521" s="23"/>
      <c r="Q1521" s="54"/>
      <c r="R1521" s="31"/>
      <c r="S1521" s="23"/>
      <c r="T1521" s="23"/>
      <c r="U1521" s="31"/>
      <c r="V1521" s="23"/>
      <c r="W1521" s="23"/>
    </row>
    <row r="1522" spans="1:23" x14ac:dyDescent="0.25">
      <c r="A1522" s="82"/>
      <c r="B1522" s="82"/>
      <c r="C1522"/>
      <c r="D1522"/>
      <c r="E1522" s="23"/>
      <c r="F1522"/>
      <c r="G1522"/>
      <c r="H1522" s="59"/>
      <c r="I1522" s="23"/>
      <c r="J1522" s="31"/>
      <c r="K1522" s="23"/>
      <c r="L1522" s="23"/>
      <c r="M1522" s="23"/>
      <c r="N1522" s="31"/>
      <c r="O1522" s="23"/>
      <c r="P1522" s="23"/>
      <c r="Q1522" s="54"/>
      <c r="R1522" s="31"/>
      <c r="S1522" s="23"/>
      <c r="T1522" s="23"/>
      <c r="U1522" s="31"/>
      <c r="V1522" s="23"/>
      <c r="W1522" s="23"/>
    </row>
    <row r="1523" spans="1:23" x14ac:dyDescent="0.25">
      <c r="A1523" s="82"/>
      <c r="B1523" s="82"/>
      <c r="C1523"/>
      <c r="D1523"/>
      <c r="E1523" s="23"/>
      <c r="F1523"/>
      <c r="G1523"/>
      <c r="H1523" s="59"/>
      <c r="I1523" s="23"/>
      <c r="J1523" s="31"/>
      <c r="K1523" s="23"/>
      <c r="L1523" s="23"/>
      <c r="M1523" s="23"/>
      <c r="N1523" s="31"/>
      <c r="O1523" s="23"/>
      <c r="P1523" s="23"/>
      <c r="Q1523" s="54"/>
      <c r="R1523" s="31"/>
      <c r="S1523" s="23"/>
      <c r="T1523" s="23"/>
      <c r="U1523" s="31"/>
      <c r="V1523" s="23"/>
      <c r="W1523" s="23"/>
    </row>
    <row r="1524" spans="1:23" x14ac:dyDescent="0.25">
      <c r="A1524" s="82"/>
      <c r="B1524" s="82"/>
      <c r="C1524"/>
      <c r="D1524"/>
      <c r="E1524" s="23"/>
      <c r="F1524"/>
      <c r="G1524"/>
      <c r="H1524" s="59"/>
      <c r="I1524" s="23"/>
      <c r="J1524" s="31"/>
      <c r="K1524" s="23"/>
      <c r="L1524" s="23"/>
      <c r="M1524" s="23"/>
      <c r="N1524" s="31"/>
      <c r="O1524" s="23"/>
      <c r="P1524" s="23"/>
      <c r="Q1524" s="54"/>
      <c r="R1524" s="31"/>
      <c r="S1524" s="23"/>
      <c r="T1524" s="23"/>
      <c r="U1524" s="31"/>
      <c r="V1524" s="23"/>
      <c r="W1524" s="23"/>
    </row>
    <row r="1525" spans="1:23" x14ac:dyDescent="0.25">
      <c r="A1525" s="82"/>
      <c r="B1525" s="82"/>
      <c r="C1525"/>
      <c r="D1525"/>
      <c r="E1525" s="23"/>
      <c r="F1525"/>
      <c r="G1525"/>
      <c r="H1525" s="59"/>
      <c r="I1525" s="23"/>
      <c r="J1525" s="31"/>
      <c r="K1525" s="23"/>
      <c r="L1525" s="23"/>
      <c r="M1525" s="23"/>
      <c r="N1525" s="31"/>
      <c r="O1525" s="23"/>
      <c r="P1525" s="23"/>
      <c r="Q1525" s="54"/>
      <c r="R1525" s="31"/>
      <c r="S1525" s="23"/>
      <c r="T1525" s="23"/>
      <c r="U1525" s="31"/>
      <c r="V1525" s="23"/>
      <c r="W1525" s="23"/>
    </row>
    <row r="1526" spans="1:23" x14ac:dyDescent="0.25">
      <c r="A1526" s="82"/>
      <c r="B1526" s="82"/>
      <c r="C1526"/>
      <c r="D1526"/>
      <c r="E1526" s="23"/>
      <c r="F1526"/>
      <c r="G1526"/>
      <c r="H1526" s="59"/>
      <c r="I1526" s="23"/>
      <c r="J1526" s="31"/>
      <c r="K1526" s="23"/>
      <c r="L1526" s="23"/>
      <c r="M1526" s="23"/>
      <c r="N1526" s="31"/>
      <c r="O1526" s="23"/>
      <c r="P1526" s="23"/>
      <c r="Q1526" s="54"/>
      <c r="R1526" s="31"/>
      <c r="S1526" s="23"/>
      <c r="T1526" s="23"/>
      <c r="U1526" s="31"/>
      <c r="V1526" s="23"/>
      <c r="W1526" s="23"/>
    </row>
    <row r="1527" spans="1:23" x14ac:dyDescent="0.25">
      <c r="A1527" s="82"/>
      <c r="B1527" s="82"/>
      <c r="C1527"/>
      <c r="D1527"/>
      <c r="E1527" s="23"/>
      <c r="F1527"/>
      <c r="G1527"/>
      <c r="H1527" s="59"/>
      <c r="I1527" s="23"/>
      <c r="J1527" s="31"/>
      <c r="K1527" s="23"/>
      <c r="L1527" s="23"/>
      <c r="M1527" s="23"/>
      <c r="N1527" s="31"/>
      <c r="O1527" s="23"/>
      <c r="P1527" s="23"/>
      <c r="Q1527" s="54"/>
      <c r="R1527" s="31"/>
      <c r="S1527" s="23"/>
      <c r="T1527" s="23"/>
      <c r="U1527" s="31"/>
      <c r="V1527" s="23"/>
      <c r="W1527" s="23"/>
    </row>
    <row r="1528" spans="1:23" x14ac:dyDescent="0.25">
      <c r="A1528" s="82"/>
      <c r="B1528" s="82"/>
      <c r="C1528"/>
      <c r="D1528"/>
      <c r="E1528" s="23"/>
      <c r="F1528"/>
      <c r="G1528"/>
      <c r="H1528" s="59"/>
      <c r="I1528" s="23"/>
      <c r="J1528" s="31"/>
      <c r="K1528" s="23"/>
      <c r="L1528" s="23"/>
      <c r="M1528" s="23"/>
      <c r="N1528" s="31"/>
      <c r="O1528" s="23"/>
      <c r="P1528" s="23"/>
      <c r="Q1528" s="54"/>
      <c r="R1528" s="31"/>
      <c r="S1528" s="23"/>
      <c r="T1528" s="23"/>
      <c r="U1528" s="31"/>
      <c r="V1528" s="23"/>
      <c r="W1528" s="23"/>
    </row>
    <row r="1529" spans="1:23" x14ac:dyDescent="0.25">
      <c r="A1529" s="82"/>
      <c r="B1529" s="82"/>
      <c r="C1529"/>
      <c r="D1529"/>
      <c r="E1529" s="23"/>
      <c r="F1529"/>
      <c r="G1529"/>
      <c r="H1529" s="59"/>
      <c r="I1529" s="23"/>
      <c r="J1529" s="31"/>
      <c r="K1529" s="23"/>
      <c r="L1529" s="23"/>
      <c r="M1529" s="23"/>
      <c r="N1529" s="31"/>
      <c r="O1529" s="23"/>
      <c r="P1529" s="23"/>
      <c r="Q1529" s="54"/>
      <c r="R1529" s="31"/>
      <c r="S1529" s="23"/>
      <c r="T1529" s="23"/>
      <c r="U1529" s="31"/>
      <c r="V1529" s="23"/>
      <c r="W1529" s="23"/>
    </row>
    <row r="1530" spans="1:23" x14ac:dyDescent="0.25">
      <c r="A1530" s="82"/>
      <c r="B1530" s="82"/>
      <c r="C1530"/>
      <c r="D1530"/>
      <c r="E1530" s="23"/>
      <c r="F1530"/>
      <c r="G1530"/>
      <c r="H1530" s="59"/>
      <c r="I1530" s="23"/>
      <c r="J1530" s="31"/>
      <c r="K1530" s="23"/>
      <c r="L1530" s="23"/>
      <c r="M1530" s="23"/>
      <c r="N1530" s="31"/>
      <c r="O1530" s="23"/>
      <c r="P1530" s="23"/>
      <c r="Q1530" s="54"/>
      <c r="R1530" s="31"/>
      <c r="S1530" s="23"/>
      <c r="T1530" s="23"/>
      <c r="U1530" s="31"/>
      <c r="V1530" s="23"/>
      <c r="W1530" s="23"/>
    </row>
    <row r="1531" spans="1:23" x14ac:dyDescent="0.25">
      <c r="A1531" s="82"/>
      <c r="B1531" s="82"/>
      <c r="C1531"/>
      <c r="D1531"/>
      <c r="E1531" s="23"/>
      <c r="F1531"/>
      <c r="G1531"/>
      <c r="H1531" s="59"/>
      <c r="I1531" s="23"/>
      <c r="J1531" s="31"/>
      <c r="K1531" s="23"/>
      <c r="L1531" s="23"/>
      <c r="M1531" s="23"/>
      <c r="N1531" s="31"/>
      <c r="O1531" s="23"/>
      <c r="P1531" s="23"/>
      <c r="Q1531" s="54"/>
      <c r="R1531" s="31"/>
      <c r="S1531" s="23"/>
      <c r="T1531" s="23"/>
      <c r="U1531" s="31"/>
      <c r="V1531" s="23"/>
      <c r="W1531" s="23"/>
    </row>
    <row r="1532" spans="1:23" x14ac:dyDescent="0.25">
      <c r="A1532" s="82"/>
      <c r="B1532" s="82"/>
      <c r="C1532"/>
      <c r="D1532"/>
      <c r="E1532" s="23"/>
      <c r="F1532"/>
      <c r="G1532"/>
      <c r="H1532" s="59"/>
      <c r="I1532" s="23"/>
      <c r="J1532" s="31"/>
      <c r="K1532" s="23"/>
      <c r="L1532" s="23"/>
      <c r="M1532" s="23"/>
      <c r="N1532" s="31"/>
      <c r="O1532" s="23"/>
      <c r="P1532" s="23"/>
      <c r="Q1532" s="54"/>
      <c r="R1532" s="31"/>
      <c r="S1532" s="23"/>
      <c r="T1532" s="23"/>
      <c r="U1532" s="31"/>
      <c r="V1532" s="23"/>
      <c r="W1532" s="23"/>
    </row>
    <row r="1533" spans="1:23" x14ac:dyDescent="0.25">
      <c r="A1533" s="82"/>
      <c r="B1533" s="82"/>
      <c r="C1533"/>
      <c r="D1533"/>
      <c r="E1533" s="23"/>
      <c r="F1533"/>
      <c r="G1533"/>
      <c r="H1533" s="59"/>
      <c r="I1533" s="23"/>
      <c r="J1533" s="31"/>
      <c r="K1533" s="23"/>
      <c r="L1533" s="23"/>
      <c r="M1533" s="23"/>
      <c r="N1533" s="31"/>
      <c r="O1533" s="23"/>
      <c r="P1533" s="23"/>
      <c r="Q1533" s="54"/>
      <c r="R1533" s="31"/>
      <c r="S1533" s="23"/>
      <c r="T1533" s="23"/>
      <c r="U1533" s="31"/>
      <c r="V1533" s="23"/>
      <c r="W1533" s="23"/>
    </row>
    <row r="1534" spans="1:23" x14ac:dyDescent="0.25">
      <c r="A1534" s="82"/>
      <c r="B1534" s="82"/>
      <c r="C1534"/>
      <c r="D1534"/>
      <c r="E1534" s="23"/>
      <c r="F1534"/>
      <c r="G1534"/>
      <c r="H1534" s="59"/>
      <c r="I1534" s="23"/>
      <c r="J1534" s="31"/>
      <c r="K1534" s="23"/>
      <c r="L1534" s="23"/>
      <c r="M1534" s="23"/>
      <c r="N1534" s="31"/>
      <c r="O1534" s="23"/>
      <c r="P1534" s="23"/>
      <c r="Q1534" s="54"/>
      <c r="R1534" s="31"/>
      <c r="S1534" s="23"/>
      <c r="T1534" s="23"/>
      <c r="U1534" s="31"/>
      <c r="V1534" s="23"/>
      <c r="W1534" s="23"/>
    </row>
    <row r="1535" spans="1:23" x14ac:dyDescent="0.25">
      <c r="A1535" s="82"/>
      <c r="B1535" s="82"/>
      <c r="C1535"/>
      <c r="D1535"/>
      <c r="E1535" s="23"/>
      <c r="F1535"/>
      <c r="G1535"/>
      <c r="H1535" s="59"/>
      <c r="I1535" s="23"/>
      <c r="J1535" s="31"/>
      <c r="K1535" s="23"/>
      <c r="L1535" s="23"/>
      <c r="M1535" s="23"/>
      <c r="N1535" s="31"/>
      <c r="O1535" s="23"/>
      <c r="P1535" s="23"/>
      <c r="Q1535" s="54"/>
      <c r="R1535" s="31"/>
      <c r="S1535" s="23"/>
      <c r="T1535" s="23"/>
      <c r="U1535" s="31"/>
      <c r="V1535" s="23"/>
      <c r="W1535" s="23"/>
    </row>
    <row r="1536" spans="1:23" x14ac:dyDescent="0.25">
      <c r="A1536" s="82"/>
      <c r="B1536" s="82"/>
      <c r="C1536"/>
      <c r="D1536"/>
      <c r="E1536" s="23"/>
      <c r="F1536"/>
      <c r="G1536"/>
      <c r="H1536" s="59"/>
      <c r="I1536" s="23"/>
      <c r="J1536" s="31"/>
      <c r="K1536" s="23"/>
      <c r="L1536" s="23"/>
      <c r="M1536" s="23"/>
      <c r="N1536" s="31"/>
      <c r="O1536" s="23"/>
      <c r="P1536" s="23"/>
      <c r="Q1536" s="54"/>
      <c r="R1536" s="31"/>
      <c r="S1536" s="23"/>
      <c r="T1536" s="23"/>
      <c r="U1536" s="31"/>
      <c r="V1536" s="23"/>
      <c r="W1536" s="23"/>
    </row>
    <row r="1537" spans="1:23" x14ac:dyDescent="0.25">
      <c r="A1537" s="82"/>
      <c r="B1537" s="82"/>
      <c r="C1537"/>
      <c r="D1537"/>
      <c r="E1537" s="23"/>
      <c r="F1537"/>
      <c r="G1537"/>
      <c r="H1537" s="59"/>
      <c r="I1537" s="23"/>
      <c r="J1537" s="31"/>
      <c r="K1537" s="23"/>
      <c r="L1537" s="23"/>
      <c r="M1537" s="23"/>
      <c r="N1537" s="31"/>
      <c r="O1537" s="23"/>
      <c r="P1537" s="23"/>
      <c r="Q1537" s="54"/>
      <c r="R1537" s="31"/>
      <c r="S1537" s="23"/>
      <c r="T1537" s="23"/>
      <c r="U1537" s="31"/>
      <c r="V1537" s="23"/>
      <c r="W1537" s="23"/>
    </row>
    <row r="1538" spans="1:23" x14ac:dyDescent="0.25">
      <c r="A1538" s="82"/>
      <c r="B1538" s="82"/>
      <c r="C1538"/>
      <c r="D1538"/>
      <c r="E1538" s="23"/>
      <c r="F1538"/>
      <c r="G1538"/>
      <c r="H1538" s="59"/>
      <c r="I1538" s="23"/>
      <c r="J1538" s="31"/>
      <c r="K1538" s="23"/>
      <c r="L1538" s="23"/>
      <c r="M1538" s="23"/>
      <c r="N1538" s="31"/>
      <c r="O1538" s="23"/>
      <c r="P1538" s="23"/>
      <c r="Q1538" s="54"/>
      <c r="R1538" s="31"/>
      <c r="S1538" s="23"/>
      <c r="T1538" s="23"/>
      <c r="U1538" s="31"/>
      <c r="V1538" s="23"/>
      <c r="W1538" s="23"/>
    </row>
    <row r="1539" spans="1:23" x14ac:dyDescent="0.25">
      <c r="A1539" s="82"/>
      <c r="B1539" s="82"/>
      <c r="C1539"/>
      <c r="D1539"/>
      <c r="E1539" s="23"/>
      <c r="F1539"/>
      <c r="G1539"/>
      <c r="H1539" s="59"/>
      <c r="I1539" s="23"/>
      <c r="J1539" s="31"/>
      <c r="K1539" s="23"/>
      <c r="L1539" s="23"/>
      <c r="M1539" s="23"/>
      <c r="N1539" s="31"/>
      <c r="O1539" s="23"/>
      <c r="P1539" s="23"/>
      <c r="Q1539" s="54"/>
      <c r="R1539" s="31"/>
      <c r="S1539" s="23"/>
      <c r="T1539" s="23"/>
      <c r="U1539" s="31"/>
      <c r="V1539" s="23"/>
      <c r="W1539" s="23"/>
    </row>
    <row r="1540" spans="1:23" x14ac:dyDescent="0.25">
      <c r="A1540" s="82"/>
      <c r="B1540" s="82"/>
      <c r="C1540"/>
      <c r="D1540"/>
      <c r="E1540" s="23"/>
      <c r="F1540"/>
      <c r="G1540"/>
      <c r="H1540" s="59"/>
      <c r="I1540" s="23"/>
      <c r="J1540" s="31"/>
      <c r="K1540" s="23"/>
      <c r="L1540" s="23"/>
      <c r="M1540" s="23"/>
      <c r="N1540" s="31"/>
      <c r="O1540" s="23"/>
      <c r="P1540" s="23"/>
      <c r="Q1540" s="54"/>
      <c r="R1540" s="31"/>
      <c r="S1540" s="23"/>
      <c r="T1540" s="23"/>
      <c r="U1540" s="31"/>
      <c r="V1540" s="23"/>
      <c r="W1540" s="23"/>
    </row>
    <row r="1541" spans="1:23" x14ac:dyDescent="0.25">
      <c r="A1541" s="82"/>
      <c r="B1541" s="82"/>
      <c r="C1541"/>
      <c r="D1541"/>
      <c r="E1541" s="23"/>
      <c r="F1541"/>
      <c r="G1541"/>
      <c r="H1541" s="59"/>
      <c r="I1541" s="23"/>
      <c r="J1541" s="31"/>
      <c r="K1541" s="23"/>
      <c r="L1541" s="23"/>
      <c r="M1541" s="23"/>
      <c r="N1541" s="31"/>
      <c r="O1541" s="23"/>
      <c r="P1541" s="23"/>
      <c r="Q1541" s="54"/>
      <c r="R1541" s="31"/>
      <c r="S1541" s="23"/>
      <c r="T1541" s="23"/>
      <c r="U1541" s="31"/>
      <c r="V1541" s="23"/>
      <c r="W1541" s="23"/>
    </row>
    <row r="1542" spans="1:23" x14ac:dyDescent="0.25">
      <c r="A1542" s="82"/>
      <c r="B1542" s="82"/>
      <c r="C1542"/>
      <c r="D1542"/>
      <c r="E1542" s="23"/>
      <c r="F1542"/>
      <c r="G1542"/>
      <c r="H1542" s="59"/>
      <c r="I1542" s="23"/>
      <c r="J1542" s="31"/>
      <c r="K1542" s="23"/>
      <c r="L1542" s="23"/>
      <c r="M1542" s="23"/>
      <c r="N1542" s="31"/>
      <c r="O1542" s="23"/>
      <c r="P1542" s="23"/>
      <c r="Q1542" s="54"/>
      <c r="R1542" s="31"/>
      <c r="S1542" s="23"/>
      <c r="T1542" s="23"/>
      <c r="U1542" s="31"/>
      <c r="V1542" s="23"/>
      <c r="W1542" s="23"/>
    </row>
    <row r="1543" spans="1:23" x14ac:dyDescent="0.25">
      <c r="A1543" s="82"/>
      <c r="B1543" s="82"/>
      <c r="C1543"/>
      <c r="D1543"/>
      <c r="E1543" s="23"/>
      <c r="F1543"/>
      <c r="G1543"/>
      <c r="H1543" s="59"/>
      <c r="I1543" s="23"/>
      <c r="J1543" s="31"/>
      <c r="K1543" s="23"/>
      <c r="L1543" s="23"/>
      <c r="M1543" s="23"/>
      <c r="N1543" s="31"/>
      <c r="O1543" s="23"/>
      <c r="P1543" s="23"/>
      <c r="Q1543" s="54"/>
      <c r="R1543" s="31"/>
      <c r="S1543" s="23"/>
      <c r="T1543" s="23"/>
      <c r="U1543" s="31"/>
      <c r="V1543" s="23"/>
      <c r="W1543" s="23"/>
    </row>
    <row r="1544" spans="1:23" x14ac:dyDescent="0.25">
      <c r="A1544" s="82"/>
      <c r="B1544" s="82"/>
      <c r="C1544"/>
      <c r="D1544"/>
      <c r="E1544" s="23"/>
      <c r="F1544"/>
      <c r="G1544"/>
      <c r="H1544" s="59"/>
      <c r="I1544" s="23"/>
      <c r="J1544" s="31"/>
      <c r="K1544" s="23"/>
      <c r="L1544" s="23"/>
      <c r="M1544" s="23"/>
      <c r="N1544" s="31"/>
      <c r="O1544" s="23"/>
      <c r="P1544" s="23"/>
      <c r="Q1544" s="54"/>
      <c r="R1544" s="31"/>
      <c r="S1544" s="23"/>
      <c r="T1544" s="23"/>
      <c r="U1544" s="31"/>
      <c r="V1544" s="23"/>
      <c r="W1544" s="23"/>
    </row>
    <row r="1545" spans="1:23" x14ac:dyDescent="0.25">
      <c r="A1545" s="82"/>
      <c r="B1545" s="82"/>
      <c r="C1545"/>
      <c r="D1545"/>
      <c r="E1545" s="23"/>
      <c r="F1545"/>
      <c r="G1545"/>
      <c r="H1545" s="59"/>
      <c r="I1545" s="23"/>
      <c r="J1545" s="31"/>
      <c r="K1545" s="23"/>
      <c r="L1545" s="23"/>
      <c r="M1545" s="23"/>
      <c r="N1545" s="31"/>
      <c r="O1545" s="23"/>
      <c r="P1545" s="23"/>
      <c r="Q1545" s="54"/>
      <c r="R1545" s="31"/>
      <c r="S1545" s="23"/>
      <c r="T1545" s="23"/>
      <c r="U1545" s="31"/>
      <c r="V1545" s="23"/>
      <c r="W1545" s="23"/>
    </row>
    <row r="1546" spans="1:23" x14ac:dyDescent="0.25">
      <c r="A1546" s="82"/>
      <c r="B1546" s="82"/>
      <c r="C1546"/>
      <c r="D1546"/>
      <c r="E1546" s="23"/>
      <c r="F1546"/>
      <c r="G1546"/>
      <c r="H1546" s="59"/>
      <c r="I1546" s="23"/>
      <c r="J1546" s="31"/>
      <c r="K1546" s="23"/>
      <c r="L1546" s="23"/>
      <c r="M1546" s="23"/>
      <c r="N1546" s="31"/>
      <c r="O1546" s="23"/>
      <c r="P1546" s="23"/>
      <c r="Q1546" s="54"/>
      <c r="R1546" s="31"/>
      <c r="S1546" s="23"/>
      <c r="T1546" s="23"/>
      <c r="U1546" s="31"/>
      <c r="V1546" s="23"/>
      <c r="W1546" s="23"/>
    </row>
    <row r="1547" spans="1:23" x14ac:dyDescent="0.25">
      <c r="A1547" s="82"/>
      <c r="B1547" s="82"/>
      <c r="C1547"/>
      <c r="D1547"/>
      <c r="E1547" s="23"/>
      <c r="F1547"/>
      <c r="G1547"/>
      <c r="H1547" s="59"/>
      <c r="I1547" s="23"/>
      <c r="J1547" s="31"/>
      <c r="K1547" s="23"/>
      <c r="L1547" s="23"/>
      <c r="M1547" s="23"/>
      <c r="N1547" s="31"/>
      <c r="O1547" s="23"/>
      <c r="P1547" s="23"/>
      <c r="Q1547" s="54"/>
      <c r="R1547" s="31"/>
      <c r="S1547" s="23"/>
      <c r="T1547" s="23"/>
      <c r="U1547" s="31"/>
      <c r="V1547" s="23"/>
      <c r="W1547" s="23"/>
    </row>
    <row r="1548" spans="1:23" x14ac:dyDescent="0.25">
      <c r="A1548" s="82"/>
      <c r="B1548" s="82"/>
      <c r="C1548"/>
      <c r="D1548"/>
      <c r="E1548" s="23"/>
      <c r="F1548"/>
      <c r="G1548"/>
      <c r="H1548" s="59"/>
      <c r="I1548" s="23"/>
      <c r="J1548" s="31"/>
      <c r="K1548" s="23"/>
      <c r="L1548" s="23"/>
      <c r="M1548" s="23"/>
      <c r="N1548" s="31"/>
      <c r="O1548" s="23"/>
      <c r="P1548" s="23"/>
      <c r="Q1548" s="54"/>
      <c r="R1548" s="31"/>
      <c r="S1548" s="23"/>
      <c r="T1548" s="23"/>
      <c r="U1548" s="31"/>
      <c r="V1548" s="23"/>
      <c r="W1548" s="23"/>
    </row>
    <row r="1549" spans="1:23" x14ac:dyDescent="0.25">
      <c r="A1549" s="82"/>
      <c r="B1549" s="82"/>
      <c r="C1549"/>
      <c r="D1549"/>
      <c r="E1549" s="23"/>
      <c r="F1549"/>
      <c r="G1549"/>
      <c r="H1549" s="59"/>
      <c r="I1549" s="23"/>
      <c r="J1549" s="31"/>
      <c r="K1549" s="23"/>
      <c r="L1549" s="23"/>
      <c r="M1549" s="23"/>
      <c r="N1549" s="31"/>
      <c r="O1549" s="23"/>
      <c r="P1549" s="23"/>
      <c r="Q1549" s="54"/>
      <c r="R1549" s="31"/>
      <c r="S1549" s="23"/>
      <c r="T1549" s="23"/>
      <c r="U1549" s="31"/>
      <c r="V1549" s="23"/>
      <c r="W1549" s="23"/>
    </row>
    <row r="1550" spans="1:23" x14ac:dyDescent="0.25">
      <c r="A1550" s="82"/>
      <c r="B1550" s="82"/>
      <c r="C1550"/>
      <c r="D1550"/>
      <c r="E1550" s="23"/>
      <c r="F1550"/>
      <c r="G1550"/>
      <c r="H1550" s="59"/>
      <c r="I1550" s="23"/>
      <c r="J1550" s="31"/>
      <c r="K1550" s="23"/>
      <c r="L1550" s="23"/>
      <c r="M1550" s="23"/>
      <c r="N1550" s="31"/>
      <c r="O1550" s="23"/>
      <c r="P1550" s="23"/>
      <c r="Q1550" s="54"/>
      <c r="R1550" s="31"/>
      <c r="S1550" s="23"/>
      <c r="T1550" s="23"/>
      <c r="U1550" s="31"/>
      <c r="V1550" s="23"/>
      <c r="W1550" s="23"/>
    </row>
    <row r="1551" spans="1:23" x14ac:dyDescent="0.25">
      <c r="A1551" s="82"/>
      <c r="B1551" s="82"/>
      <c r="C1551"/>
      <c r="D1551"/>
      <c r="E1551" s="23"/>
      <c r="F1551"/>
      <c r="G1551"/>
      <c r="H1551" s="59"/>
      <c r="I1551" s="23"/>
      <c r="J1551" s="31"/>
      <c r="K1551" s="23"/>
      <c r="L1551" s="23"/>
      <c r="M1551" s="23"/>
      <c r="N1551" s="31"/>
      <c r="O1551" s="23"/>
      <c r="P1551" s="23"/>
      <c r="Q1551" s="54"/>
      <c r="R1551" s="31"/>
      <c r="S1551" s="23"/>
      <c r="T1551" s="23"/>
      <c r="U1551" s="31"/>
      <c r="V1551" s="23"/>
      <c r="W1551" s="23"/>
    </row>
    <row r="1552" spans="1:23" x14ac:dyDescent="0.25">
      <c r="A1552" s="82"/>
      <c r="B1552" s="82"/>
      <c r="C1552"/>
      <c r="D1552"/>
      <c r="E1552" s="23"/>
      <c r="F1552"/>
      <c r="G1552"/>
      <c r="H1552" s="59"/>
      <c r="I1552" s="23"/>
      <c r="J1552" s="31"/>
      <c r="K1552" s="23"/>
      <c r="L1552" s="23"/>
      <c r="M1552" s="23"/>
      <c r="N1552" s="31"/>
      <c r="O1552" s="23"/>
      <c r="P1552" s="23"/>
      <c r="Q1552" s="54"/>
      <c r="R1552" s="31"/>
      <c r="S1552" s="23"/>
      <c r="T1552" s="23"/>
      <c r="U1552" s="31"/>
      <c r="V1552" s="23"/>
      <c r="W1552" s="23"/>
    </row>
    <row r="1553" spans="1:23" x14ac:dyDescent="0.25">
      <c r="A1553" s="82"/>
      <c r="B1553" s="82"/>
      <c r="C1553"/>
      <c r="D1553"/>
      <c r="E1553" s="23"/>
      <c r="F1553"/>
      <c r="G1553"/>
      <c r="H1553" s="59"/>
      <c r="I1553" s="23"/>
      <c r="J1553" s="31"/>
      <c r="K1553" s="23"/>
      <c r="L1553" s="23"/>
      <c r="M1553" s="23"/>
      <c r="N1553" s="31"/>
      <c r="O1553" s="23"/>
      <c r="P1553" s="23"/>
      <c r="Q1553" s="54"/>
      <c r="R1553" s="31"/>
      <c r="S1553" s="23"/>
      <c r="T1553" s="23"/>
      <c r="U1553" s="31"/>
      <c r="V1553" s="23"/>
      <c r="W1553" s="23"/>
    </row>
    <row r="1554" spans="1:23" x14ac:dyDescent="0.25">
      <c r="A1554" s="82"/>
      <c r="B1554" s="82"/>
      <c r="C1554"/>
      <c r="D1554"/>
      <c r="E1554" s="23"/>
      <c r="F1554"/>
      <c r="G1554"/>
      <c r="H1554" s="59"/>
      <c r="I1554" s="23"/>
      <c r="J1554" s="31"/>
      <c r="K1554" s="23"/>
      <c r="L1554" s="23"/>
      <c r="M1554" s="23"/>
      <c r="N1554" s="31"/>
      <c r="O1554" s="23"/>
      <c r="P1554" s="23"/>
      <c r="Q1554" s="54"/>
      <c r="R1554" s="31"/>
      <c r="S1554" s="23"/>
      <c r="T1554" s="23"/>
      <c r="U1554" s="31"/>
      <c r="V1554" s="23"/>
      <c r="W1554" s="23"/>
    </row>
    <row r="1555" spans="1:23" x14ac:dyDescent="0.25">
      <c r="A1555" s="82"/>
      <c r="B1555" s="82"/>
      <c r="C1555"/>
      <c r="D1555"/>
      <c r="E1555" s="23"/>
      <c r="F1555"/>
      <c r="G1555"/>
      <c r="H1555" s="59"/>
      <c r="I1555" s="23"/>
      <c r="J1555" s="31"/>
      <c r="K1555" s="23"/>
      <c r="L1555" s="23"/>
      <c r="M1555" s="23"/>
      <c r="N1555" s="31"/>
      <c r="O1555" s="23"/>
      <c r="P1555" s="23"/>
      <c r="Q1555" s="54"/>
      <c r="R1555" s="31"/>
      <c r="S1555" s="23"/>
      <c r="T1555" s="23"/>
      <c r="U1555" s="31"/>
      <c r="V1555" s="23"/>
      <c r="W1555" s="23"/>
    </row>
    <row r="1556" spans="1:23" x14ac:dyDescent="0.25">
      <c r="A1556" s="82"/>
      <c r="B1556" s="82"/>
      <c r="C1556"/>
      <c r="D1556"/>
      <c r="E1556" s="23"/>
      <c r="F1556"/>
      <c r="G1556"/>
      <c r="H1556" s="59"/>
      <c r="I1556" s="23"/>
      <c r="J1556" s="31"/>
      <c r="K1556" s="23"/>
      <c r="L1556" s="23"/>
      <c r="M1556" s="23"/>
      <c r="N1556" s="31"/>
      <c r="O1556" s="23"/>
      <c r="P1556" s="23"/>
      <c r="Q1556" s="54"/>
      <c r="R1556" s="31"/>
      <c r="S1556" s="23"/>
      <c r="T1556" s="23"/>
      <c r="U1556" s="31"/>
      <c r="V1556" s="23"/>
      <c r="W1556" s="23"/>
    </row>
    <row r="1557" spans="1:23" x14ac:dyDescent="0.25">
      <c r="A1557" s="82"/>
      <c r="B1557" s="82"/>
      <c r="C1557"/>
      <c r="D1557"/>
      <c r="E1557" s="23"/>
      <c r="F1557"/>
      <c r="G1557"/>
      <c r="H1557" s="59"/>
      <c r="I1557" s="23"/>
      <c r="J1557" s="31"/>
      <c r="K1557" s="23"/>
      <c r="L1557" s="23"/>
      <c r="M1557" s="23"/>
      <c r="N1557" s="31"/>
      <c r="O1557" s="23"/>
      <c r="P1557" s="23"/>
      <c r="Q1557" s="54"/>
      <c r="R1557" s="31"/>
      <c r="S1557" s="23"/>
      <c r="T1557" s="23"/>
      <c r="U1557" s="31"/>
      <c r="V1557" s="23"/>
      <c r="W1557" s="23"/>
    </row>
    <row r="1558" spans="1:23" x14ac:dyDescent="0.25">
      <c r="A1558" s="82"/>
      <c r="B1558" s="82"/>
      <c r="C1558"/>
      <c r="D1558"/>
      <c r="E1558" s="23"/>
      <c r="F1558"/>
      <c r="G1558"/>
      <c r="H1558" s="59"/>
      <c r="I1558" s="23"/>
      <c r="J1558" s="31"/>
      <c r="K1558" s="23"/>
      <c r="L1558" s="23"/>
      <c r="M1558" s="23"/>
      <c r="N1558" s="31"/>
      <c r="O1558" s="23"/>
      <c r="P1558" s="23"/>
      <c r="Q1558" s="54"/>
      <c r="R1558" s="31"/>
      <c r="S1558" s="23"/>
      <c r="T1558" s="23"/>
      <c r="U1558" s="31"/>
      <c r="V1558" s="23"/>
      <c r="W1558" s="23"/>
    </row>
    <row r="1559" spans="1:23" x14ac:dyDescent="0.25">
      <c r="A1559" s="82"/>
      <c r="B1559" s="82"/>
      <c r="C1559"/>
      <c r="D1559"/>
      <c r="E1559" s="23"/>
      <c r="F1559"/>
      <c r="G1559"/>
      <c r="H1559" s="59"/>
      <c r="I1559" s="23"/>
      <c r="J1559" s="31"/>
      <c r="K1559" s="23"/>
      <c r="L1559" s="23"/>
      <c r="M1559" s="23"/>
      <c r="N1559" s="31"/>
      <c r="O1559" s="23"/>
      <c r="P1559" s="23"/>
      <c r="Q1559" s="54"/>
      <c r="R1559" s="31"/>
      <c r="S1559" s="23"/>
      <c r="T1559" s="23"/>
      <c r="U1559" s="31"/>
      <c r="V1559" s="23"/>
      <c r="W1559" s="23"/>
    </row>
    <row r="1560" spans="1:23" x14ac:dyDescent="0.25">
      <c r="A1560" s="82"/>
      <c r="B1560" s="82"/>
      <c r="C1560"/>
      <c r="D1560"/>
      <c r="E1560" s="23"/>
      <c r="F1560"/>
      <c r="G1560"/>
      <c r="H1560" s="59"/>
      <c r="I1560" s="23"/>
      <c r="J1560" s="31"/>
      <c r="K1560" s="23"/>
      <c r="L1560" s="23"/>
      <c r="M1560" s="23"/>
      <c r="N1560" s="31"/>
      <c r="O1560" s="23"/>
      <c r="P1560" s="23"/>
      <c r="Q1560" s="54"/>
      <c r="R1560" s="31"/>
      <c r="S1560" s="23"/>
      <c r="T1560" s="23"/>
      <c r="U1560" s="31"/>
      <c r="V1560" s="23"/>
      <c r="W1560" s="23"/>
    </row>
    <row r="1561" spans="1:23" x14ac:dyDescent="0.25">
      <c r="A1561" s="82"/>
      <c r="B1561" s="82"/>
      <c r="C1561"/>
      <c r="D1561"/>
      <c r="E1561" s="23"/>
      <c r="F1561"/>
      <c r="G1561"/>
      <c r="H1561" s="59"/>
      <c r="I1561" s="23"/>
      <c r="J1561" s="31"/>
      <c r="K1561" s="23"/>
      <c r="L1561" s="23"/>
      <c r="M1561" s="23"/>
      <c r="N1561" s="31"/>
      <c r="O1561" s="23"/>
      <c r="P1561" s="23"/>
      <c r="Q1561" s="54"/>
      <c r="R1561" s="31"/>
      <c r="S1561" s="23"/>
      <c r="T1561" s="23"/>
      <c r="U1561" s="31"/>
      <c r="V1561" s="23"/>
      <c r="W1561" s="23"/>
    </row>
    <row r="1562" spans="1:23" x14ac:dyDescent="0.25">
      <c r="A1562" s="82"/>
      <c r="B1562" s="82"/>
      <c r="C1562"/>
      <c r="D1562"/>
      <c r="E1562" s="23"/>
      <c r="F1562"/>
      <c r="G1562"/>
      <c r="H1562" s="59"/>
      <c r="I1562" s="23"/>
      <c r="J1562" s="31"/>
      <c r="K1562" s="23"/>
      <c r="L1562" s="23"/>
      <c r="M1562" s="23"/>
      <c r="N1562" s="31"/>
      <c r="O1562" s="23"/>
      <c r="P1562" s="23"/>
      <c r="Q1562" s="54"/>
      <c r="R1562" s="31"/>
      <c r="S1562" s="23"/>
      <c r="T1562" s="23"/>
      <c r="U1562" s="31"/>
      <c r="V1562" s="23"/>
      <c r="W1562" s="23"/>
    </row>
    <row r="1563" spans="1:23" x14ac:dyDescent="0.25">
      <c r="A1563" s="82"/>
      <c r="B1563" s="82"/>
      <c r="C1563"/>
      <c r="D1563"/>
      <c r="E1563" s="23"/>
      <c r="F1563"/>
      <c r="G1563"/>
      <c r="H1563" s="59"/>
      <c r="I1563" s="23"/>
      <c r="J1563" s="31"/>
      <c r="K1563" s="23"/>
      <c r="L1563" s="23"/>
      <c r="M1563" s="23"/>
      <c r="N1563" s="31"/>
      <c r="O1563" s="23"/>
      <c r="P1563" s="23"/>
      <c r="Q1563" s="54"/>
      <c r="R1563" s="31"/>
      <c r="S1563" s="23"/>
      <c r="T1563" s="23"/>
      <c r="U1563" s="31"/>
      <c r="V1563" s="23"/>
      <c r="W1563" s="23"/>
    </row>
    <row r="1564" spans="1:23" x14ac:dyDescent="0.25">
      <c r="A1564" s="82"/>
      <c r="B1564" s="82"/>
      <c r="C1564"/>
      <c r="D1564"/>
      <c r="E1564" s="23"/>
      <c r="F1564"/>
      <c r="G1564"/>
      <c r="H1564" s="59"/>
      <c r="I1564" s="23"/>
      <c r="J1564" s="31"/>
      <c r="K1564" s="23"/>
      <c r="L1564" s="23"/>
      <c r="M1564" s="23"/>
      <c r="N1564" s="31"/>
      <c r="O1564" s="23"/>
      <c r="P1564" s="23"/>
      <c r="Q1564" s="54"/>
      <c r="R1564" s="31"/>
      <c r="S1564" s="23"/>
      <c r="T1564" s="23"/>
      <c r="U1564" s="31"/>
      <c r="V1564" s="23"/>
      <c r="W1564" s="23"/>
    </row>
    <row r="1565" spans="1:23" x14ac:dyDescent="0.25">
      <c r="A1565" s="82"/>
      <c r="B1565" s="82"/>
      <c r="C1565"/>
      <c r="D1565"/>
      <c r="E1565" s="23"/>
      <c r="F1565"/>
      <c r="G1565"/>
      <c r="H1565" s="59"/>
      <c r="I1565" s="23"/>
      <c r="J1565" s="31"/>
      <c r="K1565" s="23"/>
      <c r="L1565" s="23"/>
      <c r="M1565" s="23"/>
      <c r="N1565" s="31"/>
      <c r="O1565" s="23"/>
      <c r="P1565" s="23"/>
      <c r="Q1565" s="54"/>
      <c r="R1565" s="31"/>
      <c r="S1565" s="23"/>
      <c r="T1565" s="23"/>
      <c r="U1565" s="31"/>
      <c r="V1565" s="23"/>
      <c r="W1565" s="23"/>
    </row>
    <row r="1566" spans="1:23" x14ac:dyDescent="0.25">
      <c r="A1566" s="82"/>
      <c r="B1566" s="82"/>
      <c r="C1566"/>
      <c r="D1566"/>
      <c r="E1566" s="23"/>
      <c r="F1566"/>
      <c r="G1566"/>
      <c r="H1566" s="59"/>
      <c r="I1566" s="23"/>
      <c r="J1566" s="31"/>
      <c r="K1566" s="23"/>
      <c r="L1566" s="23"/>
      <c r="M1566" s="23"/>
      <c r="N1566" s="31"/>
      <c r="O1566" s="23"/>
      <c r="P1566" s="23"/>
      <c r="Q1566" s="54"/>
      <c r="R1566" s="31"/>
      <c r="S1566" s="23"/>
      <c r="T1566" s="23"/>
      <c r="U1566" s="31"/>
      <c r="V1566" s="23"/>
      <c r="W1566" s="23"/>
    </row>
    <row r="1567" spans="1:23" x14ac:dyDescent="0.25">
      <c r="A1567" s="82"/>
      <c r="B1567" s="82"/>
      <c r="C1567"/>
      <c r="D1567"/>
      <c r="E1567" s="23"/>
      <c r="F1567"/>
      <c r="G1567"/>
      <c r="H1567" s="59"/>
      <c r="I1567" s="23"/>
      <c r="J1567" s="31"/>
      <c r="K1567" s="23"/>
      <c r="L1567" s="23"/>
      <c r="M1567" s="23"/>
      <c r="N1567" s="31"/>
      <c r="O1567" s="23"/>
      <c r="P1567" s="23"/>
      <c r="Q1567" s="54"/>
      <c r="R1567" s="31"/>
      <c r="S1567" s="23"/>
      <c r="T1567" s="23"/>
      <c r="U1567" s="31"/>
      <c r="V1567" s="23"/>
      <c r="W1567" s="23"/>
    </row>
    <row r="1568" spans="1:23" x14ac:dyDescent="0.25">
      <c r="A1568" s="82"/>
      <c r="B1568" s="82"/>
      <c r="C1568"/>
      <c r="D1568"/>
      <c r="E1568" s="23"/>
      <c r="F1568"/>
      <c r="G1568"/>
      <c r="H1568" s="59"/>
      <c r="I1568" s="23"/>
      <c r="J1568" s="31"/>
      <c r="K1568" s="23"/>
      <c r="L1568" s="23"/>
      <c r="M1568" s="23"/>
      <c r="N1568" s="31"/>
      <c r="O1568" s="23"/>
      <c r="P1568" s="23"/>
      <c r="Q1568" s="54"/>
      <c r="R1568" s="31"/>
      <c r="S1568" s="23"/>
      <c r="T1568" s="23"/>
      <c r="U1568" s="31"/>
      <c r="V1568" s="23"/>
      <c r="W1568" s="23"/>
    </row>
    <row r="1569" spans="1:23" x14ac:dyDescent="0.25">
      <c r="A1569" s="82"/>
      <c r="B1569" s="82"/>
      <c r="C1569"/>
      <c r="D1569"/>
      <c r="E1569" s="23"/>
      <c r="F1569"/>
      <c r="G1569"/>
      <c r="H1569" s="59"/>
      <c r="I1569" s="23"/>
      <c r="J1569" s="31"/>
      <c r="K1569" s="23"/>
      <c r="L1569" s="23"/>
      <c r="M1569" s="23"/>
      <c r="N1569" s="31"/>
      <c r="O1569" s="23"/>
      <c r="P1569" s="23"/>
      <c r="Q1569" s="54"/>
      <c r="R1569" s="31"/>
      <c r="S1569" s="23"/>
      <c r="T1569" s="23"/>
      <c r="U1569" s="31"/>
      <c r="V1569" s="23"/>
      <c r="W1569" s="23"/>
    </row>
    <row r="1570" spans="1:23" x14ac:dyDescent="0.25">
      <c r="A1570" s="82"/>
      <c r="B1570" s="82"/>
      <c r="C1570"/>
      <c r="D1570"/>
      <c r="E1570" s="23"/>
      <c r="F1570"/>
      <c r="G1570"/>
      <c r="H1570" s="59"/>
      <c r="I1570" s="23"/>
      <c r="J1570" s="31"/>
      <c r="K1570" s="23"/>
      <c r="L1570" s="23"/>
      <c r="M1570" s="23"/>
      <c r="N1570" s="31"/>
      <c r="O1570" s="23"/>
      <c r="P1570" s="23"/>
      <c r="Q1570" s="54"/>
      <c r="R1570" s="31"/>
      <c r="S1570" s="23"/>
      <c r="T1570" s="23"/>
      <c r="U1570" s="31"/>
      <c r="V1570" s="23"/>
      <c r="W1570" s="23"/>
    </row>
    <row r="1571" spans="1:23" x14ac:dyDescent="0.25">
      <c r="A1571" s="82"/>
      <c r="B1571" s="82"/>
      <c r="C1571"/>
      <c r="D1571"/>
      <c r="E1571" s="23"/>
      <c r="F1571"/>
      <c r="G1571"/>
      <c r="H1571" s="59"/>
      <c r="I1571" s="23"/>
      <c r="J1571" s="31"/>
      <c r="K1571" s="23"/>
      <c r="L1571" s="23"/>
      <c r="M1571" s="23"/>
      <c r="N1571" s="31"/>
      <c r="O1571" s="23"/>
      <c r="P1571" s="23"/>
      <c r="Q1571" s="54"/>
      <c r="R1571" s="31"/>
      <c r="S1571" s="23"/>
      <c r="T1571" s="23"/>
      <c r="U1571" s="31"/>
      <c r="V1571" s="23"/>
      <c r="W1571" s="23"/>
    </row>
    <row r="1572" spans="1:23" x14ac:dyDescent="0.25">
      <c r="A1572" s="82"/>
      <c r="B1572" s="82"/>
      <c r="C1572"/>
      <c r="D1572"/>
      <c r="E1572" s="23"/>
      <c r="F1572"/>
      <c r="G1572"/>
      <c r="H1572" s="59"/>
      <c r="I1572" s="23"/>
      <c r="J1572" s="31"/>
      <c r="K1572" s="23"/>
      <c r="L1572" s="23"/>
      <c r="M1572" s="23"/>
      <c r="N1572" s="31"/>
      <c r="O1572" s="23"/>
      <c r="P1572" s="23"/>
      <c r="Q1572" s="54"/>
      <c r="R1572" s="31"/>
      <c r="S1572" s="23"/>
      <c r="T1572" s="23"/>
      <c r="U1572" s="31"/>
      <c r="V1572" s="23"/>
      <c r="W1572" s="23"/>
    </row>
    <row r="1573" spans="1:23" x14ac:dyDescent="0.25">
      <c r="A1573" s="82"/>
      <c r="B1573" s="82"/>
      <c r="C1573"/>
      <c r="D1573"/>
      <c r="E1573" s="23"/>
      <c r="F1573"/>
      <c r="G1573"/>
      <c r="H1573" s="59"/>
      <c r="I1573" s="23"/>
      <c r="J1573" s="31"/>
      <c r="K1573" s="23"/>
      <c r="L1573" s="23"/>
      <c r="M1573" s="23"/>
      <c r="N1573" s="31"/>
      <c r="O1573" s="23"/>
      <c r="P1573" s="23"/>
      <c r="Q1573" s="54"/>
      <c r="R1573" s="31"/>
      <c r="S1573" s="23"/>
      <c r="T1573" s="23"/>
      <c r="U1573" s="31"/>
      <c r="V1573" s="23"/>
      <c r="W1573" s="23"/>
    </row>
    <row r="1574" spans="1:23" x14ac:dyDescent="0.25">
      <c r="A1574" s="82"/>
      <c r="B1574" s="82"/>
      <c r="C1574"/>
      <c r="D1574"/>
      <c r="E1574" s="23"/>
      <c r="F1574"/>
      <c r="G1574"/>
      <c r="H1574" s="59"/>
      <c r="I1574" s="23"/>
      <c r="J1574" s="31"/>
      <c r="K1574" s="23"/>
      <c r="L1574" s="23"/>
      <c r="M1574" s="23"/>
      <c r="N1574" s="31"/>
      <c r="O1574" s="23"/>
      <c r="P1574" s="23"/>
      <c r="Q1574" s="54"/>
      <c r="R1574" s="31"/>
      <c r="S1574" s="23"/>
      <c r="T1574" s="23"/>
      <c r="U1574" s="31"/>
      <c r="V1574" s="23"/>
      <c r="W1574" s="23"/>
    </row>
    <row r="1575" spans="1:23" x14ac:dyDescent="0.25">
      <c r="A1575" s="82"/>
      <c r="B1575" s="82"/>
      <c r="C1575"/>
      <c r="D1575"/>
      <c r="E1575" s="23"/>
      <c r="F1575"/>
      <c r="G1575"/>
      <c r="H1575" s="59"/>
      <c r="I1575" s="23"/>
      <c r="J1575" s="31"/>
      <c r="K1575" s="23"/>
      <c r="L1575" s="23"/>
      <c r="M1575" s="23"/>
      <c r="N1575" s="31"/>
      <c r="O1575" s="23"/>
      <c r="P1575" s="23"/>
      <c r="Q1575" s="54"/>
      <c r="R1575" s="31"/>
      <c r="S1575" s="23"/>
      <c r="T1575" s="23"/>
      <c r="U1575" s="31"/>
      <c r="V1575" s="23"/>
      <c r="W1575" s="23"/>
    </row>
    <row r="1576" spans="1:23" x14ac:dyDescent="0.25">
      <c r="A1576" s="82"/>
      <c r="B1576" s="82"/>
      <c r="C1576"/>
      <c r="D1576"/>
      <c r="E1576" s="23"/>
      <c r="F1576"/>
      <c r="G1576"/>
      <c r="H1576" s="59"/>
      <c r="I1576" s="23"/>
      <c r="J1576" s="31"/>
      <c r="K1576" s="23"/>
      <c r="L1576" s="23"/>
      <c r="M1576" s="23"/>
      <c r="N1576" s="31"/>
      <c r="O1576" s="23"/>
      <c r="P1576" s="23"/>
      <c r="Q1576" s="54"/>
      <c r="R1576" s="31"/>
      <c r="S1576" s="23"/>
      <c r="T1576" s="23"/>
      <c r="U1576" s="31"/>
      <c r="V1576" s="23"/>
      <c r="W1576" s="23"/>
    </row>
    <row r="1577" spans="1:23" x14ac:dyDescent="0.25">
      <c r="A1577" s="82"/>
      <c r="B1577" s="82"/>
      <c r="C1577"/>
      <c r="D1577"/>
      <c r="E1577" s="23"/>
      <c r="F1577"/>
      <c r="G1577"/>
      <c r="H1577" s="59"/>
      <c r="I1577" s="23"/>
      <c r="J1577" s="31"/>
      <c r="K1577" s="23"/>
      <c r="L1577" s="23"/>
      <c r="M1577" s="23"/>
      <c r="N1577" s="31"/>
      <c r="O1577" s="23"/>
      <c r="P1577" s="23"/>
      <c r="Q1577" s="54"/>
      <c r="R1577" s="31"/>
      <c r="S1577" s="23"/>
      <c r="T1577" s="23"/>
      <c r="U1577" s="31"/>
      <c r="V1577" s="23"/>
      <c r="W1577" s="23"/>
    </row>
    <row r="1578" spans="1:23" x14ac:dyDescent="0.25">
      <c r="A1578" s="82"/>
      <c r="B1578" s="82"/>
      <c r="C1578"/>
      <c r="D1578"/>
      <c r="E1578" s="23"/>
      <c r="F1578"/>
      <c r="G1578"/>
      <c r="H1578" s="59"/>
      <c r="I1578" s="23"/>
      <c r="J1578" s="31"/>
      <c r="K1578" s="23"/>
      <c r="L1578" s="23"/>
      <c r="M1578" s="23"/>
      <c r="N1578" s="31"/>
      <c r="O1578" s="23"/>
      <c r="P1578" s="23"/>
      <c r="Q1578" s="54"/>
      <c r="R1578" s="31"/>
      <c r="S1578" s="23"/>
      <c r="T1578" s="23"/>
      <c r="U1578" s="31"/>
      <c r="V1578" s="23"/>
      <c r="W1578" s="23"/>
    </row>
    <row r="1579" spans="1:23" x14ac:dyDescent="0.25">
      <c r="A1579" s="82"/>
      <c r="B1579" s="82"/>
      <c r="C1579"/>
      <c r="D1579"/>
      <c r="E1579" s="23"/>
      <c r="F1579"/>
      <c r="G1579"/>
      <c r="H1579" s="59"/>
      <c r="I1579" s="23"/>
      <c r="J1579" s="31"/>
      <c r="K1579" s="23"/>
      <c r="L1579" s="23"/>
      <c r="M1579" s="23"/>
      <c r="N1579" s="31"/>
      <c r="O1579" s="23"/>
      <c r="P1579" s="23"/>
      <c r="Q1579" s="54"/>
      <c r="R1579" s="31"/>
      <c r="S1579" s="23"/>
      <c r="T1579" s="23"/>
      <c r="U1579" s="31"/>
      <c r="V1579" s="23"/>
      <c r="W1579" s="23"/>
    </row>
    <row r="1580" spans="1:23" x14ac:dyDescent="0.25">
      <c r="A1580" s="82"/>
      <c r="B1580" s="82"/>
      <c r="C1580"/>
      <c r="D1580"/>
      <c r="E1580" s="23"/>
      <c r="F1580"/>
      <c r="G1580"/>
      <c r="H1580" s="59"/>
      <c r="I1580" s="23"/>
      <c r="J1580" s="31"/>
      <c r="K1580" s="23"/>
      <c r="L1580" s="23"/>
      <c r="M1580" s="23"/>
      <c r="N1580" s="31"/>
      <c r="O1580" s="23"/>
      <c r="P1580" s="23"/>
      <c r="Q1580" s="54"/>
      <c r="R1580" s="31"/>
      <c r="S1580" s="23"/>
      <c r="T1580" s="23"/>
      <c r="U1580" s="31"/>
      <c r="V1580" s="23"/>
      <c r="W1580" s="23"/>
    </row>
    <row r="1581" spans="1:23" x14ac:dyDescent="0.25">
      <c r="A1581" s="82"/>
      <c r="B1581" s="82"/>
      <c r="C1581"/>
      <c r="D1581"/>
      <c r="E1581" s="23"/>
      <c r="F1581"/>
      <c r="G1581"/>
      <c r="H1581" s="59"/>
      <c r="I1581" s="23"/>
      <c r="J1581" s="31"/>
      <c r="K1581" s="23"/>
      <c r="L1581" s="23"/>
      <c r="M1581" s="23"/>
      <c r="N1581" s="31"/>
      <c r="O1581" s="23"/>
      <c r="P1581" s="23"/>
      <c r="Q1581" s="54"/>
      <c r="R1581" s="31"/>
      <c r="S1581" s="23"/>
      <c r="T1581" s="23"/>
      <c r="U1581" s="31"/>
      <c r="V1581" s="23"/>
      <c r="W1581" s="23"/>
    </row>
    <row r="1582" spans="1:23" x14ac:dyDescent="0.25">
      <c r="A1582" s="82"/>
      <c r="B1582" s="82"/>
      <c r="C1582"/>
      <c r="D1582"/>
      <c r="E1582" s="23"/>
      <c r="F1582"/>
      <c r="G1582"/>
      <c r="H1582" s="59"/>
      <c r="I1582" s="23"/>
      <c r="J1582" s="31"/>
      <c r="K1582" s="23"/>
      <c r="L1582" s="23"/>
      <c r="M1582" s="23"/>
      <c r="N1582" s="31"/>
      <c r="O1582" s="23"/>
      <c r="P1582" s="23"/>
      <c r="Q1582" s="54"/>
      <c r="R1582" s="31"/>
      <c r="S1582" s="23"/>
      <c r="T1582" s="23"/>
      <c r="U1582" s="31"/>
      <c r="V1582" s="23"/>
      <c r="W1582" s="23"/>
    </row>
    <row r="1583" spans="1:23" x14ac:dyDescent="0.25">
      <c r="A1583" s="82"/>
      <c r="B1583" s="82"/>
      <c r="C1583"/>
      <c r="D1583"/>
      <c r="E1583" s="23"/>
      <c r="F1583"/>
      <c r="G1583"/>
      <c r="H1583" s="59"/>
      <c r="I1583" s="23"/>
      <c r="J1583" s="31"/>
      <c r="K1583" s="23"/>
      <c r="L1583" s="23"/>
      <c r="M1583" s="23"/>
      <c r="N1583" s="31"/>
      <c r="O1583" s="23"/>
      <c r="P1583" s="23"/>
      <c r="Q1583" s="54"/>
      <c r="R1583" s="31"/>
      <c r="S1583" s="23"/>
      <c r="T1583" s="23"/>
      <c r="U1583" s="31"/>
      <c r="V1583" s="23"/>
      <c r="W1583" s="23"/>
    </row>
    <row r="1584" spans="1:23" x14ac:dyDescent="0.25">
      <c r="A1584" s="82"/>
      <c r="B1584" s="82"/>
      <c r="C1584"/>
      <c r="D1584"/>
      <c r="E1584" s="23"/>
      <c r="F1584"/>
      <c r="G1584"/>
      <c r="H1584" s="59"/>
      <c r="I1584" s="23"/>
      <c r="J1584" s="31"/>
      <c r="K1584" s="23"/>
      <c r="L1584" s="23"/>
      <c r="M1584" s="23"/>
      <c r="N1584" s="31"/>
      <c r="O1584" s="23"/>
      <c r="P1584" s="23"/>
      <c r="Q1584" s="54"/>
      <c r="R1584" s="31"/>
      <c r="S1584" s="23"/>
      <c r="T1584" s="23"/>
      <c r="U1584" s="31"/>
      <c r="V1584" s="23"/>
      <c r="W1584" s="23"/>
    </row>
    <row r="1585" spans="1:23" x14ac:dyDescent="0.25">
      <c r="A1585" s="82"/>
      <c r="B1585" s="82"/>
      <c r="C1585"/>
      <c r="D1585"/>
      <c r="E1585" s="23"/>
      <c r="F1585"/>
      <c r="G1585"/>
      <c r="H1585" s="59"/>
      <c r="I1585" s="23"/>
      <c r="J1585" s="31"/>
      <c r="K1585" s="23"/>
      <c r="L1585" s="23"/>
      <c r="M1585" s="23"/>
      <c r="N1585" s="31"/>
      <c r="O1585" s="23"/>
      <c r="P1585" s="23"/>
      <c r="Q1585" s="54"/>
      <c r="R1585" s="31"/>
      <c r="S1585" s="23"/>
      <c r="T1585" s="23"/>
      <c r="U1585" s="31"/>
      <c r="V1585" s="23"/>
      <c r="W1585" s="23"/>
    </row>
    <row r="1586" spans="1:23" x14ac:dyDescent="0.25">
      <c r="A1586" s="82"/>
      <c r="B1586" s="82"/>
      <c r="C1586"/>
      <c r="D1586"/>
      <c r="E1586" s="23"/>
      <c r="F1586"/>
      <c r="G1586"/>
      <c r="H1586" s="59"/>
      <c r="I1586" s="23"/>
      <c r="J1586" s="31"/>
      <c r="K1586" s="23"/>
      <c r="L1586" s="23"/>
      <c r="M1586" s="23"/>
      <c r="N1586" s="31"/>
      <c r="O1586" s="23"/>
      <c r="P1586" s="23"/>
      <c r="Q1586" s="54"/>
      <c r="R1586" s="31"/>
      <c r="S1586" s="23"/>
      <c r="T1586" s="23"/>
      <c r="U1586" s="31"/>
      <c r="V1586" s="23"/>
      <c r="W1586" s="23"/>
    </row>
    <row r="1587" spans="1:23" x14ac:dyDescent="0.25">
      <c r="A1587" s="82"/>
      <c r="B1587" s="82"/>
      <c r="C1587"/>
      <c r="D1587"/>
      <c r="E1587" s="23"/>
      <c r="F1587"/>
      <c r="G1587"/>
      <c r="H1587" s="59"/>
      <c r="I1587" s="23"/>
      <c r="J1587" s="31"/>
      <c r="K1587" s="23"/>
      <c r="L1587" s="23"/>
      <c r="M1587" s="23"/>
      <c r="N1587" s="31"/>
      <c r="O1587" s="23"/>
      <c r="P1587" s="23"/>
      <c r="Q1587" s="54"/>
      <c r="R1587" s="31"/>
      <c r="S1587" s="23"/>
      <c r="T1587" s="23"/>
      <c r="U1587" s="31"/>
      <c r="V1587" s="23"/>
      <c r="W1587" s="23"/>
    </row>
    <row r="1588" spans="1:23" x14ac:dyDescent="0.25">
      <c r="A1588" s="82"/>
      <c r="B1588" s="82"/>
      <c r="C1588"/>
      <c r="D1588"/>
      <c r="E1588" s="23"/>
      <c r="F1588"/>
      <c r="G1588"/>
      <c r="H1588" s="59"/>
      <c r="I1588" s="23"/>
      <c r="J1588" s="31"/>
      <c r="K1588" s="23"/>
      <c r="L1588" s="23"/>
      <c r="M1588" s="23"/>
      <c r="N1588" s="31"/>
      <c r="O1588" s="23"/>
      <c r="P1588" s="23"/>
      <c r="Q1588" s="54"/>
      <c r="R1588" s="31"/>
      <c r="S1588" s="23"/>
      <c r="T1588" s="23"/>
      <c r="U1588" s="31"/>
      <c r="V1588" s="23"/>
      <c r="W1588" s="23"/>
    </row>
    <row r="1589" spans="1:23" x14ac:dyDescent="0.25">
      <c r="A1589" s="82"/>
      <c r="B1589" s="82"/>
      <c r="C1589"/>
      <c r="D1589"/>
      <c r="E1589" s="23"/>
      <c r="F1589"/>
      <c r="G1589"/>
      <c r="H1589" s="59"/>
      <c r="I1589" s="23"/>
      <c r="J1589" s="31"/>
      <c r="K1589" s="23"/>
      <c r="L1589" s="23"/>
      <c r="M1589" s="23"/>
      <c r="N1589" s="31"/>
      <c r="O1589" s="23"/>
      <c r="P1589" s="23"/>
      <c r="Q1589" s="54"/>
      <c r="R1589" s="31"/>
      <c r="S1589" s="23"/>
      <c r="T1589" s="23"/>
      <c r="U1589" s="31"/>
      <c r="V1589" s="23"/>
      <c r="W1589" s="23"/>
    </row>
    <row r="1590" spans="1:23" x14ac:dyDescent="0.25">
      <c r="A1590" s="82"/>
      <c r="B1590" s="82"/>
      <c r="C1590"/>
      <c r="D1590"/>
      <c r="E1590" s="23"/>
      <c r="F1590"/>
      <c r="G1590"/>
      <c r="H1590" s="59"/>
      <c r="I1590" s="23"/>
      <c r="J1590" s="31"/>
      <c r="K1590" s="23"/>
      <c r="L1590" s="23"/>
      <c r="M1590" s="23"/>
      <c r="N1590" s="31"/>
      <c r="O1590" s="23"/>
      <c r="P1590" s="23"/>
      <c r="Q1590" s="54"/>
      <c r="R1590" s="31"/>
      <c r="S1590" s="23"/>
      <c r="T1590" s="23"/>
      <c r="U1590" s="31"/>
      <c r="V1590" s="23"/>
      <c r="W1590" s="23"/>
    </row>
    <row r="1591" spans="1:23" x14ac:dyDescent="0.25">
      <c r="A1591" s="82"/>
      <c r="B1591" s="82"/>
      <c r="C1591"/>
      <c r="D1591"/>
      <c r="E1591" s="23"/>
      <c r="F1591"/>
      <c r="G1591"/>
      <c r="H1591" s="59"/>
      <c r="I1591" s="23"/>
      <c r="J1591" s="31"/>
      <c r="K1591" s="23"/>
      <c r="L1591" s="23"/>
      <c r="M1591" s="23"/>
      <c r="N1591" s="31"/>
      <c r="O1591" s="23"/>
      <c r="P1591" s="23"/>
      <c r="Q1591" s="54"/>
      <c r="R1591" s="31"/>
      <c r="S1591" s="23"/>
      <c r="T1591" s="23"/>
      <c r="U1591" s="31"/>
      <c r="V1591" s="23"/>
      <c r="W1591" s="23"/>
    </row>
    <row r="1592" spans="1:23" x14ac:dyDescent="0.25">
      <c r="A1592" s="82"/>
      <c r="B1592" s="82"/>
      <c r="C1592"/>
      <c r="D1592"/>
      <c r="E1592" s="23"/>
      <c r="F1592"/>
      <c r="G1592"/>
      <c r="H1592" s="59"/>
      <c r="I1592" s="23"/>
      <c r="J1592" s="31"/>
      <c r="K1592" s="23"/>
      <c r="L1592" s="23"/>
      <c r="M1592" s="23"/>
      <c r="N1592" s="31"/>
      <c r="O1592" s="23"/>
      <c r="P1592" s="23"/>
      <c r="Q1592" s="54"/>
      <c r="R1592" s="31"/>
      <c r="S1592" s="23"/>
      <c r="T1592" s="23"/>
      <c r="U1592" s="31"/>
      <c r="V1592" s="23"/>
      <c r="W1592" s="23"/>
    </row>
    <row r="1593" spans="1:23" x14ac:dyDescent="0.25">
      <c r="A1593" s="82"/>
      <c r="B1593" s="82"/>
      <c r="C1593"/>
      <c r="D1593"/>
      <c r="E1593" s="23"/>
      <c r="F1593"/>
      <c r="G1593"/>
      <c r="H1593" s="59"/>
      <c r="I1593" s="23"/>
      <c r="J1593" s="31"/>
      <c r="K1593" s="23"/>
      <c r="L1593" s="23"/>
      <c r="M1593" s="23"/>
      <c r="N1593" s="31"/>
      <c r="O1593" s="23"/>
      <c r="P1593" s="23"/>
      <c r="Q1593" s="54"/>
      <c r="R1593" s="31"/>
      <c r="S1593" s="23"/>
      <c r="T1593" s="23"/>
      <c r="U1593" s="31"/>
      <c r="V1593" s="23"/>
      <c r="W1593" s="23"/>
    </row>
    <row r="1594" spans="1:23" x14ac:dyDescent="0.25">
      <c r="A1594" s="82"/>
      <c r="B1594" s="82"/>
      <c r="C1594"/>
      <c r="D1594"/>
      <c r="E1594" s="23"/>
      <c r="F1594"/>
      <c r="G1594"/>
      <c r="H1594" s="59"/>
      <c r="I1594" s="23"/>
      <c r="J1594" s="31"/>
      <c r="K1594" s="23"/>
      <c r="L1594" s="23"/>
      <c r="M1594" s="23"/>
      <c r="N1594" s="31"/>
      <c r="O1594" s="23"/>
      <c r="P1594" s="23"/>
      <c r="Q1594" s="54"/>
      <c r="R1594" s="31"/>
      <c r="S1594" s="23"/>
      <c r="T1594" s="23"/>
      <c r="U1594" s="31"/>
      <c r="V1594" s="23"/>
      <c r="W1594" s="23"/>
    </row>
    <row r="1595" spans="1:23" x14ac:dyDescent="0.25">
      <c r="A1595" s="82"/>
      <c r="B1595" s="82"/>
      <c r="C1595"/>
      <c r="D1595"/>
      <c r="E1595" s="23"/>
      <c r="F1595"/>
      <c r="G1595"/>
      <c r="H1595" s="59"/>
      <c r="I1595" s="23"/>
      <c r="J1595" s="31"/>
      <c r="K1595" s="23"/>
      <c r="L1595" s="23"/>
      <c r="M1595" s="23"/>
      <c r="N1595" s="31"/>
      <c r="O1595" s="23"/>
      <c r="P1595" s="23"/>
      <c r="Q1595" s="54"/>
      <c r="R1595" s="31"/>
      <c r="S1595" s="23"/>
      <c r="T1595" s="23"/>
      <c r="U1595" s="31"/>
      <c r="V1595" s="23"/>
      <c r="W1595" s="23"/>
    </row>
    <row r="1596" spans="1:23" x14ac:dyDescent="0.25">
      <c r="A1596" s="82"/>
      <c r="B1596" s="82"/>
      <c r="C1596"/>
      <c r="D1596"/>
      <c r="E1596" s="23"/>
      <c r="F1596"/>
      <c r="G1596"/>
      <c r="H1596" s="59"/>
      <c r="I1596" s="23"/>
      <c r="J1596" s="31"/>
      <c r="K1596" s="23"/>
      <c r="L1596" s="23"/>
      <c r="M1596" s="23"/>
      <c r="N1596" s="31"/>
      <c r="O1596" s="23"/>
      <c r="P1596" s="23"/>
      <c r="Q1596" s="54"/>
      <c r="R1596" s="31"/>
      <c r="S1596" s="23"/>
      <c r="T1596" s="23"/>
      <c r="U1596" s="31"/>
      <c r="V1596" s="23"/>
      <c r="W1596" s="23"/>
    </row>
    <row r="1597" spans="1:23" x14ac:dyDescent="0.25">
      <c r="A1597" s="82"/>
      <c r="B1597" s="82"/>
      <c r="C1597"/>
      <c r="D1597"/>
      <c r="E1597" s="23"/>
      <c r="F1597"/>
      <c r="G1597"/>
      <c r="H1597" s="59"/>
      <c r="I1597" s="23"/>
      <c r="J1597" s="31"/>
      <c r="K1597" s="23"/>
      <c r="L1597" s="23"/>
      <c r="M1597" s="23"/>
      <c r="N1597" s="31"/>
      <c r="O1597" s="23"/>
      <c r="P1597" s="23"/>
      <c r="Q1597" s="54"/>
      <c r="R1597" s="31"/>
      <c r="S1597" s="23"/>
      <c r="T1597" s="23"/>
      <c r="U1597" s="31"/>
      <c r="V1597" s="23"/>
      <c r="W1597" s="23"/>
    </row>
    <row r="1598" spans="1:23" x14ac:dyDescent="0.25">
      <c r="A1598" s="82"/>
      <c r="B1598" s="82"/>
      <c r="C1598"/>
      <c r="D1598"/>
      <c r="E1598" s="23"/>
      <c r="F1598"/>
      <c r="G1598"/>
      <c r="H1598" s="59"/>
      <c r="I1598" s="23"/>
      <c r="J1598" s="31"/>
      <c r="K1598" s="23"/>
      <c r="L1598" s="23"/>
      <c r="M1598" s="23"/>
      <c r="N1598" s="31"/>
      <c r="O1598" s="23"/>
      <c r="P1598" s="23"/>
      <c r="Q1598" s="54"/>
      <c r="R1598" s="31"/>
      <c r="S1598" s="23"/>
      <c r="T1598" s="23"/>
      <c r="U1598" s="31"/>
      <c r="V1598" s="23"/>
      <c r="W1598" s="23"/>
    </row>
    <row r="1599" spans="1:23" x14ac:dyDescent="0.25">
      <c r="A1599" s="82"/>
      <c r="B1599" s="82"/>
      <c r="C1599"/>
      <c r="D1599"/>
      <c r="E1599" s="23"/>
      <c r="F1599"/>
      <c r="G1599"/>
      <c r="H1599" s="59"/>
      <c r="I1599" s="23"/>
      <c r="J1599" s="31"/>
      <c r="K1599" s="23"/>
      <c r="L1599" s="23"/>
      <c r="M1599" s="23"/>
      <c r="N1599" s="31"/>
      <c r="O1599" s="23"/>
      <c r="P1599" s="23"/>
      <c r="Q1599" s="54"/>
      <c r="R1599" s="31"/>
      <c r="S1599" s="23"/>
      <c r="T1599" s="23"/>
      <c r="U1599" s="31"/>
      <c r="V1599" s="23"/>
      <c r="W1599" s="23"/>
    </row>
    <row r="1600" spans="1:23" x14ac:dyDescent="0.25">
      <c r="A1600" s="82"/>
      <c r="B1600" s="82"/>
      <c r="C1600"/>
      <c r="D1600"/>
      <c r="E1600" s="23"/>
      <c r="F1600"/>
      <c r="G1600"/>
      <c r="H1600" s="59"/>
      <c r="I1600" s="23"/>
      <c r="J1600" s="31"/>
      <c r="K1600" s="23"/>
      <c r="L1600" s="23"/>
      <c r="M1600" s="23"/>
      <c r="N1600" s="31"/>
      <c r="O1600" s="23"/>
      <c r="P1600" s="23"/>
      <c r="Q1600" s="54"/>
      <c r="R1600" s="31"/>
      <c r="S1600" s="23"/>
      <c r="T1600" s="23"/>
      <c r="U1600" s="31"/>
      <c r="V1600" s="23"/>
      <c r="W1600" s="23"/>
    </row>
    <row r="1601" spans="1:23" x14ac:dyDescent="0.25">
      <c r="A1601" s="82"/>
      <c r="B1601" s="82"/>
      <c r="C1601"/>
      <c r="D1601"/>
      <c r="E1601" s="23"/>
      <c r="F1601"/>
      <c r="G1601"/>
      <c r="H1601" s="59"/>
      <c r="I1601" s="23"/>
      <c r="J1601" s="31"/>
      <c r="K1601" s="23"/>
      <c r="L1601" s="23"/>
      <c r="M1601" s="23"/>
      <c r="N1601" s="31"/>
      <c r="O1601" s="23"/>
      <c r="P1601" s="23"/>
      <c r="Q1601" s="54"/>
      <c r="R1601" s="31"/>
      <c r="S1601" s="23"/>
      <c r="T1601" s="23"/>
      <c r="U1601" s="31"/>
      <c r="V1601" s="23"/>
      <c r="W1601" s="23"/>
    </row>
    <row r="1602" spans="1:23" x14ac:dyDescent="0.25">
      <c r="A1602" s="82"/>
      <c r="B1602" s="82"/>
      <c r="C1602"/>
      <c r="D1602"/>
      <c r="E1602" s="23"/>
      <c r="F1602"/>
      <c r="G1602"/>
      <c r="H1602" s="59"/>
      <c r="I1602" s="23"/>
      <c r="J1602" s="31"/>
      <c r="K1602" s="23"/>
      <c r="L1602" s="23"/>
      <c r="M1602" s="23"/>
      <c r="N1602" s="31"/>
      <c r="O1602" s="23"/>
      <c r="P1602" s="23"/>
      <c r="Q1602" s="54"/>
      <c r="R1602" s="31"/>
      <c r="S1602" s="23"/>
      <c r="T1602" s="23"/>
      <c r="U1602" s="31"/>
      <c r="V1602" s="23"/>
      <c r="W1602" s="23"/>
    </row>
    <row r="1603" spans="1:23" x14ac:dyDescent="0.25">
      <c r="A1603" s="82"/>
      <c r="B1603" s="82"/>
      <c r="C1603"/>
      <c r="D1603"/>
      <c r="E1603" s="23"/>
      <c r="F1603"/>
      <c r="G1603"/>
      <c r="H1603" s="59"/>
      <c r="I1603" s="23"/>
      <c r="J1603" s="31"/>
      <c r="K1603" s="23"/>
      <c r="L1603" s="23"/>
      <c r="M1603" s="23"/>
      <c r="N1603" s="31"/>
      <c r="O1603" s="23"/>
      <c r="P1603" s="23"/>
      <c r="Q1603" s="54"/>
      <c r="R1603" s="31"/>
      <c r="S1603" s="23"/>
      <c r="T1603" s="23"/>
      <c r="U1603" s="31"/>
      <c r="V1603" s="23"/>
      <c r="W1603" s="23"/>
    </row>
    <row r="1604" spans="1:23" x14ac:dyDescent="0.25">
      <c r="A1604" s="82"/>
      <c r="B1604" s="82"/>
      <c r="C1604"/>
      <c r="D1604"/>
      <c r="E1604" s="23"/>
      <c r="F1604"/>
      <c r="G1604"/>
      <c r="H1604" s="59"/>
      <c r="I1604" s="23"/>
      <c r="J1604" s="31"/>
      <c r="K1604" s="23"/>
      <c r="L1604" s="23"/>
      <c r="M1604" s="23"/>
      <c r="N1604" s="31"/>
      <c r="O1604" s="23"/>
      <c r="P1604" s="23"/>
      <c r="Q1604" s="54"/>
      <c r="R1604" s="31"/>
      <c r="S1604" s="23"/>
      <c r="T1604" s="23"/>
      <c r="U1604" s="31"/>
      <c r="V1604" s="23"/>
      <c r="W1604" s="23"/>
    </row>
    <row r="1605" spans="1:23" x14ac:dyDescent="0.25">
      <c r="A1605" s="82"/>
      <c r="B1605" s="82"/>
      <c r="C1605"/>
      <c r="D1605"/>
      <c r="E1605" s="23"/>
      <c r="F1605"/>
      <c r="G1605"/>
      <c r="H1605" s="59"/>
      <c r="I1605" s="23"/>
      <c r="J1605" s="31"/>
      <c r="K1605" s="23"/>
      <c r="L1605" s="23"/>
      <c r="M1605" s="23"/>
      <c r="N1605" s="31"/>
      <c r="O1605" s="23"/>
      <c r="P1605" s="23"/>
      <c r="Q1605" s="54"/>
      <c r="R1605" s="31"/>
      <c r="S1605" s="23"/>
      <c r="T1605" s="23"/>
      <c r="U1605" s="31"/>
      <c r="V1605" s="23"/>
      <c r="W1605" s="23"/>
    </row>
    <row r="1606" spans="1:23" x14ac:dyDescent="0.25">
      <c r="A1606" s="82"/>
      <c r="B1606" s="82"/>
      <c r="C1606"/>
      <c r="D1606"/>
      <c r="E1606" s="23"/>
      <c r="F1606"/>
      <c r="G1606"/>
      <c r="H1606" s="59"/>
      <c r="I1606" s="23"/>
      <c r="J1606" s="31"/>
      <c r="K1606" s="23"/>
      <c r="L1606" s="23"/>
      <c r="M1606" s="23"/>
      <c r="N1606" s="31"/>
      <c r="O1606" s="23"/>
      <c r="P1606" s="23"/>
      <c r="Q1606" s="54"/>
      <c r="R1606" s="31"/>
      <c r="S1606" s="23"/>
      <c r="T1606" s="23"/>
      <c r="U1606" s="31"/>
      <c r="V1606" s="23"/>
      <c r="W1606" s="23"/>
    </row>
    <row r="1607" spans="1:23" x14ac:dyDescent="0.25">
      <c r="A1607" s="82"/>
      <c r="B1607" s="82"/>
      <c r="C1607"/>
      <c r="D1607"/>
      <c r="E1607" s="23"/>
      <c r="F1607"/>
      <c r="G1607"/>
      <c r="H1607" s="59"/>
      <c r="I1607" s="23"/>
      <c r="J1607" s="31"/>
      <c r="K1607" s="23"/>
      <c r="L1607" s="23"/>
      <c r="M1607" s="23"/>
      <c r="N1607" s="31"/>
      <c r="O1607" s="23"/>
      <c r="P1607" s="23"/>
      <c r="Q1607" s="54"/>
      <c r="R1607" s="31"/>
      <c r="S1607" s="23"/>
      <c r="T1607" s="23"/>
      <c r="U1607" s="31"/>
      <c r="V1607" s="23"/>
      <c r="W1607" s="23"/>
    </row>
    <row r="1608" spans="1:23" x14ac:dyDescent="0.25">
      <c r="A1608" s="82"/>
      <c r="B1608" s="82"/>
      <c r="C1608"/>
      <c r="D1608"/>
      <c r="E1608" s="23"/>
      <c r="F1608"/>
      <c r="G1608"/>
      <c r="H1608" s="59"/>
      <c r="I1608" s="23"/>
      <c r="J1608" s="31"/>
      <c r="K1608" s="23"/>
      <c r="L1608" s="23"/>
      <c r="M1608" s="23"/>
      <c r="N1608" s="31"/>
      <c r="O1608" s="23"/>
      <c r="P1608" s="23"/>
      <c r="Q1608" s="54"/>
      <c r="R1608" s="31"/>
      <c r="S1608" s="23"/>
      <c r="T1608" s="23"/>
      <c r="U1608" s="31"/>
      <c r="V1608" s="23"/>
      <c r="W1608" s="23"/>
    </row>
    <row r="1609" spans="1:23" x14ac:dyDescent="0.25">
      <c r="A1609" s="82"/>
      <c r="B1609" s="82"/>
      <c r="C1609"/>
      <c r="D1609"/>
      <c r="E1609" s="23"/>
      <c r="F1609"/>
      <c r="G1609"/>
      <c r="H1609" s="59"/>
      <c r="I1609" s="23"/>
      <c r="J1609" s="31"/>
      <c r="K1609" s="23"/>
      <c r="L1609" s="23"/>
      <c r="M1609" s="23"/>
      <c r="N1609" s="31"/>
      <c r="O1609" s="23"/>
      <c r="P1609" s="23"/>
      <c r="Q1609" s="54"/>
      <c r="R1609" s="31"/>
      <c r="S1609" s="23"/>
      <c r="T1609" s="23"/>
      <c r="U1609" s="31"/>
      <c r="V1609" s="23"/>
      <c r="W1609" s="23"/>
    </row>
    <row r="1610" spans="1:23" x14ac:dyDescent="0.25">
      <c r="A1610" s="82"/>
      <c r="B1610" s="82"/>
      <c r="C1610"/>
      <c r="D1610"/>
      <c r="E1610" s="23"/>
      <c r="F1610"/>
      <c r="G1610"/>
      <c r="H1610" s="59"/>
      <c r="I1610" s="23"/>
      <c r="J1610" s="31"/>
      <c r="K1610" s="23"/>
      <c r="L1610" s="23"/>
      <c r="M1610" s="23"/>
      <c r="N1610" s="31"/>
      <c r="O1610" s="23"/>
      <c r="P1610" s="23"/>
      <c r="Q1610" s="54"/>
      <c r="R1610" s="31"/>
      <c r="S1610" s="23"/>
      <c r="T1610" s="23"/>
      <c r="U1610" s="31"/>
      <c r="V1610" s="23"/>
      <c r="W1610" s="23"/>
    </row>
    <row r="1611" spans="1:23" x14ac:dyDescent="0.25">
      <c r="A1611" s="82"/>
      <c r="B1611" s="82"/>
      <c r="C1611"/>
      <c r="D1611"/>
      <c r="E1611" s="23"/>
      <c r="F1611"/>
      <c r="G1611"/>
      <c r="H1611" s="59"/>
      <c r="I1611" s="23"/>
      <c r="J1611" s="31"/>
      <c r="K1611" s="23"/>
      <c r="L1611" s="23"/>
      <c r="M1611" s="23"/>
      <c r="N1611" s="31"/>
      <c r="O1611" s="23"/>
      <c r="P1611" s="23"/>
      <c r="Q1611" s="54"/>
      <c r="R1611" s="31"/>
      <c r="S1611" s="23"/>
      <c r="T1611" s="23"/>
      <c r="U1611" s="31"/>
      <c r="V1611" s="23"/>
      <c r="W1611" s="23"/>
    </row>
    <row r="1612" spans="1:23" x14ac:dyDescent="0.25">
      <c r="A1612" s="82"/>
      <c r="B1612" s="82"/>
      <c r="C1612"/>
      <c r="D1612"/>
      <c r="E1612" s="23"/>
      <c r="F1612"/>
      <c r="G1612"/>
      <c r="H1612" s="59"/>
      <c r="I1612" s="23"/>
      <c r="J1612" s="31"/>
      <c r="K1612" s="23"/>
      <c r="L1612" s="23"/>
      <c r="M1612" s="23"/>
      <c r="N1612" s="31"/>
      <c r="O1612" s="23"/>
      <c r="P1612" s="23"/>
      <c r="Q1612" s="54"/>
      <c r="R1612" s="31"/>
      <c r="S1612" s="23"/>
      <c r="T1612" s="23"/>
      <c r="U1612" s="31"/>
      <c r="V1612" s="23"/>
      <c r="W1612" s="23"/>
    </row>
    <row r="1613" spans="1:23" x14ac:dyDescent="0.25">
      <c r="A1613" s="82"/>
      <c r="B1613" s="82"/>
      <c r="C1613"/>
      <c r="D1613"/>
      <c r="E1613" s="23"/>
      <c r="F1613"/>
      <c r="G1613"/>
      <c r="H1613" s="59"/>
      <c r="I1613" s="23"/>
      <c r="J1613" s="31"/>
      <c r="K1613" s="23"/>
      <c r="L1613" s="23"/>
      <c r="M1613" s="23"/>
      <c r="N1613" s="31"/>
      <c r="O1613" s="23"/>
      <c r="P1613" s="23"/>
      <c r="Q1613" s="54"/>
      <c r="R1613" s="31"/>
      <c r="S1613" s="23"/>
      <c r="T1613" s="23"/>
      <c r="U1613" s="31"/>
      <c r="V1613" s="23"/>
      <c r="W1613" s="23"/>
    </row>
    <row r="1614" spans="1:23" x14ac:dyDescent="0.25">
      <c r="A1614" s="82"/>
      <c r="B1614" s="82"/>
      <c r="C1614"/>
      <c r="D1614"/>
      <c r="E1614" s="23"/>
      <c r="F1614"/>
      <c r="G1614"/>
      <c r="H1614" s="59"/>
      <c r="I1614" s="23"/>
      <c r="J1614" s="31"/>
      <c r="K1614" s="23"/>
      <c r="L1614" s="23"/>
      <c r="M1614" s="23"/>
      <c r="N1614" s="31"/>
      <c r="O1614" s="23"/>
      <c r="P1614" s="23"/>
      <c r="Q1614" s="54"/>
      <c r="R1614" s="31"/>
      <c r="S1614" s="23"/>
      <c r="T1614" s="23"/>
      <c r="U1614" s="31"/>
      <c r="V1614" s="23"/>
      <c r="W1614" s="23"/>
    </row>
    <row r="1615" spans="1:23" x14ac:dyDescent="0.25">
      <c r="A1615" s="82"/>
      <c r="B1615" s="82"/>
      <c r="C1615"/>
      <c r="D1615"/>
      <c r="E1615" s="23"/>
      <c r="F1615"/>
      <c r="G1615"/>
      <c r="H1615" s="59"/>
      <c r="I1615" s="23"/>
      <c r="J1615" s="31"/>
      <c r="K1615" s="23"/>
      <c r="L1615" s="23"/>
      <c r="M1615" s="23"/>
      <c r="N1615" s="31"/>
      <c r="O1615" s="23"/>
      <c r="P1615" s="23"/>
      <c r="Q1615" s="54"/>
      <c r="R1615" s="31"/>
      <c r="S1615" s="23"/>
      <c r="T1615" s="23"/>
      <c r="U1615" s="31"/>
      <c r="V1615" s="23"/>
      <c r="W1615" s="23"/>
    </row>
    <row r="1616" spans="1:23" x14ac:dyDescent="0.25">
      <c r="A1616" s="82"/>
      <c r="B1616" s="82"/>
      <c r="C1616"/>
      <c r="D1616"/>
      <c r="E1616" s="23"/>
      <c r="F1616"/>
      <c r="G1616"/>
      <c r="H1616" s="59"/>
      <c r="I1616" s="23"/>
      <c r="J1616" s="31"/>
      <c r="K1616" s="23"/>
      <c r="L1616" s="23"/>
      <c r="M1616" s="23"/>
      <c r="N1616" s="31"/>
      <c r="O1616" s="23"/>
      <c r="P1616" s="23"/>
      <c r="Q1616" s="54"/>
      <c r="R1616" s="31"/>
      <c r="S1616" s="23"/>
      <c r="T1616" s="23"/>
      <c r="U1616" s="31"/>
      <c r="V1616" s="23"/>
      <c r="W1616" s="23"/>
    </row>
    <row r="1617" spans="1:23" x14ac:dyDescent="0.25">
      <c r="A1617" s="82"/>
      <c r="B1617" s="82"/>
      <c r="C1617"/>
      <c r="D1617"/>
      <c r="E1617" s="23"/>
      <c r="F1617"/>
      <c r="G1617"/>
      <c r="H1617" s="59"/>
      <c r="I1617" s="23"/>
      <c r="J1617" s="31"/>
      <c r="K1617" s="23"/>
      <c r="L1617" s="23"/>
      <c r="M1617" s="23"/>
      <c r="N1617" s="31"/>
      <c r="O1617" s="23"/>
      <c r="P1617" s="23"/>
      <c r="Q1617" s="54"/>
      <c r="R1617" s="31"/>
      <c r="S1617" s="23"/>
      <c r="T1617" s="23"/>
      <c r="U1617" s="31"/>
      <c r="V1617" s="23"/>
      <c r="W1617" s="23"/>
    </row>
    <row r="1618" spans="1:23" x14ac:dyDescent="0.25">
      <c r="A1618" s="82"/>
      <c r="B1618" s="82"/>
      <c r="C1618"/>
      <c r="D1618"/>
      <c r="E1618" s="23"/>
      <c r="F1618"/>
      <c r="G1618"/>
      <c r="H1618" s="59"/>
      <c r="I1618" s="23"/>
      <c r="J1618" s="31"/>
      <c r="K1618" s="23"/>
      <c r="L1618" s="23"/>
      <c r="M1618" s="23"/>
      <c r="N1618" s="31"/>
      <c r="O1618" s="23"/>
      <c r="P1618" s="23"/>
      <c r="Q1618" s="54"/>
      <c r="R1618" s="31"/>
      <c r="S1618" s="23"/>
      <c r="T1618" s="23"/>
      <c r="U1618" s="31"/>
      <c r="V1618" s="23"/>
      <c r="W1618" s="23"/>
    </row>
    <row r="1619" spans="1:23" x14ac:dyDescent="0.25">
      <c r="A1619" s="82"/>
      <c r="B1619" s="82"/>
      <c r="C1619"/>
      <c r="D1619"/>
      <c r="E1619" s="23"/>
      <c r="F1619"/>
      <c r="G1619"/>
      <c r="H1619" s="59"/>
      <c r="I1619" s="23"/>
      <c r="J1619" s="31"/>
      <c r="K1619" s="23"/>
      <c r="L1619" s="23"/>
      <c r="M1619" s="23"/>
      <c r="N1619" s="31"/>
      <c r="O1619" s="23"/>
      <c r="P1619" s="23"/>
      <c r="Q1619" s="54"/>
      <c r="R1619" s="31"/>
      <c r="S1619" s="23"/>
      <c r="T1619" s="23"/>
      <c r="U1619" s="31"/>
      <c r="V1619" s="23"/>
      <c r="W1619" s="23"/>
    </row>
    <row r="1620" spans="1:23" x14ac:dyDescent="0.25">
      <c r="A1620" s="82"/>
      <c r="B1620" s="82"/>
      <c r="C1620"/>
      <c r="D1620"/>
      <c r="E1620" s="23"/>
      <c r="F1620"/>
      <c r="G1620"/>
      <c r="H1620" s="59"/>
      <c r="I1620" s="23"/>
      <c r="J1620" s="31"/>
      <c r="K1620" s="23"/>
      <c r="L1620" s="23"/>
      <c r="M1620" s="23"/>
      <c r="N1620" s="31"/>
      <c r="O1620" s="23"/>
      <c r="P1620" s="23"/>
      <c r="Q1620" s="54"/>
      <c r="R1620" s="31"/>
      <c r="S1620" s="23"/>
      <c r="T1620" s="23"/>
      <c r="U1620" s="31"/>
      <c r="V1620" s="23"/>
      <c r="W1620" s="23"/>
    </row>
    <row r="1621" spans="1:23" x14ac:dyDescent="0.25">
      <c r="A1621" s="82"/>
      <c r="B1621" s="82"/>
      <c r="C1621"/>
      <c r="D1621"/>
      <c r="E1621" s="23"/>
      <c r="F1621"/>
      <c r="G1621"/>
      <c r="H1621" s="59"/>
      <c r="I1621" s="23"/>
      <c r="J1621" s="31"/>
      <c r="K1621" s="23"/>
      <c r="L1621" s="23"/>
      <c r="M1621" s="23"/>
      <c r="N1621" s="31"/>
      <c r="O1621" s="23"/>
      <c r="P1621" s="23"/>
      <c r="Q1621" s="54"/>
      <c r="R1621" s="31"/>
      <c r="S1621" s="23"/>
      <c r="T1621" s="23"/>
      <c r="U1621" s="31"/>
      <c r="V1621" s="23"/>
      <c r="W1621" s="23"/>
    </row>
    <row r="1622" spans="1:23" x14ac:dyDescent="0.25">
      <c r="A1622" s="82"/>
      <c r="B1622" s="82"/>
      <c r="C1622"/>
      <c r="D1622"/>
      <c r="E1622" s="23"/>
      <c r="F1622"/>
      <c r="G1622"/>
      <c r="H1622" s="59"/>
      <c r="I1622" s="23"/>
      <c r="J1622" s="31"/>
      <c r="K1622" s="23"/>
      <c r="L1622" s="23"/>
      <c r="M1622" s="23"/>
      <c r="N1622" s="31"/>
      <c r="O1622" s="23"/>
      <c r="P1622" s="23"/>
      <c r="Q1622" s="54"/>
      <c r="R1622" s="31"/>
      <c r="S1622" s="23"/>
      <c r="T1622" s="23"/>
      <c r="U1622" s="31"/>
      <c r="V1622" s="23"/>
      <c r="W1622" s="23"/>
    </row>
    <row r="1623" spans="1:23" x14ac:dyDescent="0.25">
      <c r="A1623" s="82"/>
      <c r="B1623" s="82"/>
      <c r="C1623"/>
      <c r="D1623"/>
      <c r="E1623" s="23"/>
      <c r="F1623"/>
      <c r="G1623"/>
      <c r="H1623" s="59"/>
      <c r="I1623" s="23"/>
      <c r="J1623" s="31"/>
      <c r="K1623" s="23"/>
      <c r="L1623" s="23"/>
      <c r="M1623" s="23"/>
      <c r="N1623" s="31"/>
      <c r="O1623" s="23"/>
      <c r="P1623" s="23"/>
      <c r="Q1623" s="54"/>
      <c r="R1623" s="31"/>
      <c r="S1623" s="23"/>
      <c r="T1623" s="23"/>
      <c r="U1623" s="31"/>
      <c r="V1623" s="23"/>
      <c r="W1623" s="23"/>
    </row>
    <row r="1624" spans="1:23" x14ac:dyDescent="0.25">
      <c r="A1624" s="82"/>
      <c r="B1624" s="82"/>
      <c r="C1624"/>
      <c r="D1624"/>
      <c r="E1624" s="23"/>
      <c r="F1624"/>
      <c r="G1624"/>
      <c r="H1624" s="59"/>
      <c r="I1624" s="23"/>
      <c r="J1624" s="31"/>
      <c r="K1624" s="23"/>
      <c r="L1624" s="23"/>
      <c r="M1624" s="23"/>
      <c r="N1624" s="31"/>
      <c r="O1624" s="23"/>
      <c r="P1624" s="23"/>
      <c r="Q1624" s="54"/>
      <c r="R1624" s="31"/>
      <c r="S1624" s="23"/>
      <c r="T1624" s="23"/>
      <c r="U1624" s="31"/>
      <c r="V1624" s="23"/>
      <c r="W1624" s="23"/>
    </row>
    <row r="1625" spans="1:23" x14ac:dyDescent="0.25">
      <c r="A1625" s="82"/>
      <c r="B1625" s="82"/>
      <c r="C1625"/>
      <c r="D1625"/>
      <c r="E1625" s="23"/>
      <c r="F1625"/>
      <c r="G1625"/>
      <c r="H1625" s="59"/>
      <c r="I1625" s="23"/>
      <c r="J1625" s="31"/>
      <c r="K1625" s="23"/>
      <c r="L1625" s="23"/>
      <c r="M1625" s="23"/>
      <c r="N1625" s="31"/>
      <c r="O1625" s="23"/>
      <c r="P1625" s="23"/>
      <c r="Q1625" s="54"/>
      <c r="R1625" s="31"/>
      <c r="S1625" s="23"/>
      <c r="T1625" s="23"/>
      <c r="U1625" s="31"/>
      <c r="V1625" s="23"/>
      <c r="W1625" s="23"/>
    </row>
    <row r="1626" spans="1:23" x14ac:dyDescent="0.25">
      <c r="A1626" s="82"/>
      <c r="B1626" s="82"/>
      <c r="C1626"/>
      <c r="D1626"/>
      <c r="E1626" s="23"/>
      <c r="F1626"/>
      <c r="G1626"/>
      <c r="H1626" s="59"/>
      <c r="I1626" s="23"/>
      <c r="J1626" s="31"/>
      <c r="K1626" s="23"/>
      <c r="L1626" s="23"/>
      <c r="M1626" s="23"/>
      <c r="N1626" s="31"/>
      <c r="O1626" s="23"/>
      <c r="P1626" s="23"/>
      <c r="Q1626" s="54"/>
      <c r="R1626" s="31"/>
      <c r="S1626" s="23"/>
      <c r="T1626" s="23"/>
      <c r="U1626" s="31"/>
      <c r="V1626" s="23"/>
      <c r="W1626" s="23"/>
    </row>
    <row r="1627" spans="1:23" x14ac:dyDescent="0.25">
      <c r="A1627" s="82"/>
      <c r="B1627" s="82"/>
      <c r="C1627"/>
      <c r="D1627"/>
      <c r="E1627" s="23"/>
      <c r="F1627"/>
      <c r="G1627"/>
      <c r="H1627" s="59"/>
      <c r="I1627" s="23"/>
      <c r="J1627" s="31"/>
      <c r="K1627" s="23"/>
      <c r="L1627" s="23"/>
      <c r="M1627" s="23"/>
      <c r="N1627" s="31"/>
      <c r="O1627" s="23"/>
      <c r="P1627" s="23"/>
      <c r="Q1627" s="54"/>
      <c r="R1627" s="31"/>
      <c r="S1627" s="23"/>
      <c r="T1627" s="23"/>
      <c r="U1627" s="31"/>
      <c r="V1627" s="23"/>
      <c r="W1627" s="23"/>
    </row>
    <row r="1628" spans="1:23" x14ac:dyDescent="0.25">
      <c r="A1628" s="82"/>
      <c r="B1628" s="82"/>
      <c r="C1628"/>
      <c r="D1628"/>
      <c r="E1628" s="23"/>
      <c r="F1628"/>
      <c r="G1628"/>
      <c r="H1628" s="59"/>
      <c r="I1628" s="23"/>
      <c r="J1628" s="31"/>
      <c r="K1628" s="23"/>
      <c r="L1628" s="23"/>
      <c r="M1628" s="23"/>
      <c r="N1628" s="31"/>
      <c r="O1628" s="23"/>
      <c r="P1628" s="23"/>
      <c r="Q1628" s="54"/>
      <c r="R1628" s="31"/>
      <c r="S1628" s="23"/>
      <c r="T1628" s="23"/>
      <c r="U1628" s="31"/>
      <c r="V1628" s="23"/>
      <c r="W1628" s="23"/>
    </row>
    <row r="1629" spans="1:23" x14ac:dyDescent="0.25">
      <c r="A1629" s="82"/>
      <c r="B1629" s="82"/>
      <c r="C1629"/>
      <c r="D1629"/>
      <c r="E1629" s="23"/>
      <c r="F1629"/>
      <c r="G1629"/>
      <c r="H1629" s="59"/>
      <c r="I1629" s="23"/>
      <c r="J1629" s="31"/>
      <c r="K1629" s="23"/>
      <c r="L1629" s="23"/>
      <c r="M1629" s="23"/>
      <c r="N1629" s="31"/>
      <c r="O1629" s="23"/>
      <c r="P1629" s="23"/>
      <c r="Q1629" s="54"/>
      <c r="R1629" s="31"/>
      <c r="S1629" s="23"/>
      <c r="T1629" s="23"/>
      <c r="U1629" s="31"/>
      <c r="V1629" s="23"/>
      <c r="W1629" s="23"/>
    </row>
    <row r="1630" spans="1:23" x14ac:dyDescent="0.25">
      <c r="A1630" s="82"/>
      <c r="B1630" s="82"/>
      <c r="C1630"/>
      <c r="D1630"/>
      <c r="E1630" s="23"/>
      <c r="F1630"/>
      <c r="G1630"/>
      <c r="H1630" s="59"/>
      <c r="I1630" s="23"/>
      <c r="J1630" s="31"/>
      <c r="K1630" s="23"/>
      <c r="L1630" s="23"/>
      <c r="M1630" s="23"/>
      <c r="N1630" s="31"/>
      <c r="O1630" s="23"/>
      <c r="P1630" s="23"/>
      <c r="Q1630" s="54"/>
      <c r="R1630" s="31"/>
      <c r="S1630" s="23"/>
      <c r="T1630" s="23"/>
      <c r="U1630" s="31"/>
      <c r="V1630" s="23"/>
      <c r="W1630" s="23"/>
    </row>
    <row r="1631" spans="1:23" x14ac:dyDescent="0.25">
      <c r="A1631" s="82"/>
      <c r="B1631" s="82"/>
      <c r="C1631"/>
      <c r="D1631"/>
      <c r="E1631" s="23"/>
      <c r="F1631"/>
      <c r="G1631"/>
      <c r="H1631" s="59"/>
      <c r="I1631" s="23"/>
      <c r="J1631" s="31"/>
      <c r="K1631" s="23"/>
      <c r="L1631" s="23"/>
      <c r="M1631" s="23"/>
      <c r="N1631" s="31"/>
      <c r="O1631" s="23"/>
      <c r="P1631" s="23"/>
      <c r="Q1631" s="54"/>
      <c r="R1631" s="31"/>
      <c r="S1631" s="23"/>
      <c r="T1631" s="23"/>
      <c r="U1631" s="31"/>
      <c r="V1631" s="23"/>
      <c r="W1631" s="23"/>
    </row>
    <row r="1632" spans="1:23" x14ac:dyDescent="0.25">
      <c r="A1632" s="82"/>
      <c r="B1632" s="82"/>
      <c r="C1632"/>
      <c r="D1632"/>
      <c r="E1632" s="23"/>
      <c r="F1632"/>
      <c r="G1632"/>
      <c r="H1632" s="59"/>
      <c r="I1632" s="23"/>
      <c r="J1632" s="31"/>
      <c r="K1632" s="23"/>
      <c r="L1632" s="23"/>
      <c r="M1632" s="23"/>
      <c r="N1632" s="31"/>
      <c r="O1632" s="23"/>
      <c r="P1632" s="23"/>
      <c r="Q1632" s="54"/>
      <c r="R1632" s="31"/>
      <c r="S1632" s="23"/>
      <c r="T1632" s="23"/>
      <c r="U1632" s="31"/>
      <c r="V1632" s="23"/>
      <c r="W1632" s="23"/>
    </row>
    <row r="1633" spans="1:23" x14ac:dyDescent="0.25">
      <c r="A1633" s="82"/>
      <c r="B1633" s="82"/>
      <c r="C1633"/>
      <c r="D1633"/>
      <c r="E1633" s="23"/>
      <c r="F1633"/>
      <c r="G1633"/>
      <c r="H1633" s="59"/>
      <c r="I1633" s="23"/>
      <c r="J1633" s="31"/>
      <c r="K1633" s="23"/>
      <c r="L1633" s="23"/>
      <c r="M1633" s="23"/>
      <c r="N1633" s="31"/>
      <c r="O1633" s="23"/>
      <c r="P1633" s="23"/>
      <c r="Q1633" s="54"/>
      <c r="R1633" s="31"/>
      <c r="S1633" s="23"/>
      <c r="T1633" s="23"/>
      <c r="U1633" s="31"/>
      <c r="V1633" s="23"/>
      <c r="W1633" s="23"/>
    </row>
    <row r="1634" spans="1:23" x14ac:dyDescent="0.25">
      <c r="A1634" s="82"/>
      <c r="B1634" s="82"/>
      <c r="C1634"/>
      <c r="D1634"/>
      <c r="E1634" s="23"/>
      <c r="F1634"/>
      <c r="G1634"/>
      <c r="H1634" s="59"/>
      <c r="I1634" s="23"/>
      <c r="J1634" s="31"/>
      <c r="K1634" s="23"/>
      <c r="L1634" s="23"/>
      <c r="M1634" s="23"/>
      <c r="N1634" s="31"/>
      <c r="O1634" s="23"/>
      <c r="P1634" s="23"/>
      <c r="Q1634" s="54"/>
      <c r="R1634" s="31"/>
      <c r="S1634" s="23"/>
      <c r="T1634" s="23"/>
      <c r="U1634" s="31"/>
      <c r="V1634" s="23"/>
      <c r="W1634" s="23"/>
    </row>
    <row r="1635" spans="1:23" x14ac:dyDescent="0.25">
      <c r="A1635" s="82"/>
      <c r="B1635" s="82"/>
      <c r="C1635"/>
      <c r="D1635"/>
      <c r="E1635" s="23"/>
      <c r="F1635"/>
      <c r="G1635"/>
      <c r="H1635" s="59"/>
      <c r="I1635" s="23"/>
      <c r="J1635" s="31"/>
      <c r="K1635" s="23"/>
      <c r="L1635" s="23"/>
      <c r="M1635" s="23"/>
      <c r="N1635" s="31"/>
      <c r="O1635" s="23"/>
      <c r="P1635" s="23"/>
      <c r="Q1635" s="54"/>
      <c r="R1635" s="31"/>
      <c r="S1635" s="23"/>
      <c r="T1635" s="23"/>
      <c r="U1635" s="31"/>
      <c r="V1635" s="23"/>
      <c r="W1635" s="23"/>
    </row>
    <row r="1636" spans="1:23" x14ac:dyDescent="0.25">
      <c r="A1636" s="82"/>
      <c r="B1636" s="82"/>
      <c r="C1636"/>
      <c r="D1636"/>
      <c r="E1636" s="23"/>
      <c r="F1636"/>
      <c r="G1636"/>
      <c r="H1636" s="59"/>
      <c r="I1636" s="23"/>
      <c r="J1636" s="31"/>
      <c r="K1636" s="23"/>
      <c r="L1636" s="23"/>
      <c r="M1636" s="23"/>
      <c r="N1636" s="31"/>
      <c r="O1636" s="23"/>
      <c r="P1636" s="23"/>
      <c r="Q1636" s="54"/>
      <c r="R1636" s="31"/>
      <c r="S1636" s="23"/>
      <c r="T1636" s="23"/>
      <c r="U1636" s="31"/>
      <c r="V1636" s="23"/>
      <c r="W1636" s="23"/>
    </row>
    <row r="1637" spans="1:23" x14ac:dyDescent="0.25">
      <c r="A1637" s="82"/>
      <c r="B1637" s="82"/>
      <c r="C1637"/>
      <c r="D1637"/>
      <c r="E1637" s="23"/>
      <c r="F1637"/>
      <c r="G1637"/>
      <c r="H1637" s="59"/>
      <c r="I1637" s="23"/>
      <c r="J1637" s="31"/>
      <c r="K1637" s="23"/>
      <c r="L1637" s="23"/>
      <c r="M1637" s="23"/>
      <c r="N1637" s="31"/>
      <c r="O1637" s="23"/>
      <c r="P1637" s="23"/>
      <c r="Q1637" s="54"/>
      <c r="R1637" s="31"/>
      <c r="S1637" s="23"/>
      <c r="T1637" s="23"/>
      <c r="U1637" s="31"/>
      <c r="V1637" s="23"/>
      <c r="W1637" s="23"/>
    </row>
    <row r="1638" spans="1:23" x14ac:dyDescent="0.25">
      <c r="A1638" s="82"/>
      <c r="B1638" s="82"/>
      <c r="C1638"/>
      <c r="D1638"/>
      <c r="E1638" s="23"/>
      <c r="F1638"/>
      <c r="G1638"/>
      <c r="H1638" s="59"/>
      <c r="I1638" s="23"/>
      <c r="J1638" s="31"/>
      <c r="K1638" s="23"/>
      <c r="L1638" s="23"/>
      <c r="M1638" s="23"/>
      <c r="N1638" s="31"/>
      <c r="O1638" s="23"/>
      <c r="P1638" s="23"/>
      <c r="Q1638" s="54"/>
      <c r="R1638" s="31"/>
      <c r="S1638" s="23"/>
      <c r="T1638" s="23"/>
      <c r="U1638" s="31"/>
      <c r="V1638" s="23"/>
      <c r="W1638" s="23"/>
    </row>
    <row r="1639" spans="1:23" x14ac:dyDescent="0.25">
      <c r="A1639" s="82"/>
      <c r="B1639" s="82"/>
      <c r="C1639"/>
      <c r="D1639"/>
      <c r="E1639" s="23"/>
      <c r="F1639"/>
      <c r="G1639"/>
      <c r="H1639" s="59"/>
      <c r="I1639" s="23"/>
      <c r="J1639" s="31"/>
      <c r="K1639" s="23"/>
      <c r="L1639" s="23"/>
      <c r="M1639" s="23"/>
      <c r="N1639" s="31"/>
      <c r="O1639" s="23"/>
      <c r="P1639" s="23"/>
      <c r="Q1639" s="54"/>
      <c r="R1639" s="31"/>
      <c r="S1639" s="23"/>
      <c r="T1639" s="23"/>
      <c r="U1639" s="31"/>
      <c r="V1639" s="23"/>
      <c r="W1639" s="23"/>
    </row>
    <row r="1640" spans="1:23" x14ac:dyDescent="0.25">
      <c r="A1640" s="82"/>
      <c r="B1640" s="82"/>
      <c r="C1640"/>
      <c r="D1640"/>
      <c r="E1640" s="23"/>
      <c r="F1640"/>
      <c r="G1640"/>
      <c r="H1640" s="59"/>
      <c r="I1640" s="23"/>
      <c r="J1640" s="31"/>
      <c r="K1640" s="23"/>
      <c r="L1640" s="23"/>
      <c r="M1640" s="23"/>
      <c r="N1640" s="31"/>
      <c r="O1640" s="23"/>
      <c r="P1640" s="23"/>
      <c r="Q1640" s="54"/>
      <c r="R1640" s="31"/>
      <c r="S1640" s="23"/>
      <c r="T1640" s="23"/>
      <c r="U1640" s="31"/>
      <c r="V1640" s="23"/>
      <c r="W1640" s="23"/>
    </row>
    <row r="1641" spans="1:23" x14ac:dyDescent="0.25">
      <c r="A1641" s="82"/>
      <c r="B1641" s="82"/>
      <c r="C1641"/>
      <c r="D1641"/>
      <c r="E1641" s="23"/>
      <c r="F1641"/>
      <c r="G1641"/>
      <c r="H1641" s="59"/>
      <c r="I1641" s="23"/>
      <c r="J1641" s="31"/>
      <c r="K1641" s="23"/>
      <c r="L1641" s="23"/>
      <c r="M1641" s="23"/>
      <c r="N1641" s="31"/>
      <c r="O1641" s="23"/>
      <c r="P1641" s="23"/>
      <c r="Q1641" s="54"/>
      <c r="R1641" s="31"/>
      <c r="S1641" s="23"/>
      <c r="T1641" s="23"/>
      <c r="U1641" s="31"/>
      <c r="V1641" s="23"/>
      <c r="W1641" s="23"/>
    </row>
    <row r="1642" spans="1:23" x14ac:dyDescent="0.25">
      <c r="A1642" s="82"/>
      <c r="B1642" s="82"/>
      <c r="C1642"/>
      <c r="D1642"/>
      <c r="E1642" s="23"/>
      <c r="F1642"/>
      <c r="G1642"/>
      <c r="H1642" s="59"/>
      <c r="I1642" s="23"/>
      <c r="J1642" s="31"/>
      <c r="K1642" s="23"/>
      <c r="L1642" s="23"/>
      <c r="M1642" s="23"/>
      <c r="N1642" s="31"/>
      <c r="O1642" s="23"/>
      <c r="P1642" s="23"/>
      <c r="Q1642" s="54"/>
      <c r="R1642" s="31"/>
      <c r="S1642" s="23"/>
      <c r="T1642" s="23"/>
      <c r="U1642" s="31"/>
      <c r="V1642" s="23"/>
      <c r="W1642" s="23"/>
    </row>
    <row r="1643" spans="1:23" x14ac:dyDescent="0.25">
      <c r="A1643" s="82"/>
      <c r="B1643" s="82"/>
      <c r="C1643"/>
      <c r="D1643"/>
      <c r="E1643" s="23"/>
      <c r="F1643"/>
      <c r="G1643"/>
      <c r="H1643" s="59"/>
      <c r="I1643" s="23"/>
      <c r="J1643" s="31"/>
      <c r="K1643" s="23"/>
      <c r="L1643" s="23"/>
      <c r="M1643" s="23"/>
      <c r="N1643" s="31"/>
      <c r="O1643" s="23"/>
      <c r="P1643" s="23"/>
      <c r="Q1643" s="54"/>
      <c r="R1643" s="31"/>
      <c r="S1643" s="23"/>
      <c r="T1643" s="23"/>
      <c r="U1643" s="31"/>
      <c r="V1643" s="23"/>
      <c r="W1643" s="23"/>
    </row>
    <row r="1644" spans="1:23" x14ac:dyDescent="0.25">
      <c r="A1644" s="82"/>
      <c r="B1644" s="82"/>
      <c r="C1644"/>
      <c r="D1644"/>
      <c r="E1644" s="23"/>
      <c r="F1644"/>
      <c r="G1644"/>
      <c r="H1644" s="59"/>
      <c r="I1644" s="23"/>
      <c r="J1644" s="31"/>
      <c r="K1644" s="23"/>
      <c r="L1644" s="23"/>
      <c r="M1644" s="23"/>
      <c r="N1644" s="31"/>
      <c r="O1644" s="23"/>
      <c r="P1644" s="23"/>
      <c r="Q1644" s="54"/>
      <c r="R1644" s="31"/>
      <c r="S1644" s="23"/>
      <c r="T1644" s="23"/>
      <c r="U1644" s="31"/>
      <c r="V1644" s="23"/>
      <c r="W1644" s="23"/>
    </row>
    <row r="1645" spans="1:23" x14ac:dyDescent="0.25">
      <c r="A1645" s="82"/>
      <c r="B1645" s="82"/>
      <c r="C1645"/>
      <c r="D1645"/>
      <c r="E1645" s="23"/>
      <c r="F1645"/>
      <c r="G1645"/>
      <c r="H1645" s="59"/>
      <c r="I1645" s="23"/>
      <c r="J1645" s="31"/>
      <c r="K1645" s="23"/>
      <c r="L1645" s="23"/>
      <c r="M1645" s="23"/>
      <c r="N1645" s="31"/>
      <c r="O1645" s="23"/>
      <c r="P1645" s="23"/>
      <c r="Q1645" s="54"/>
      <c r="R1645" s="31"/>
      <c r="S1645" s="23"/>
      <c r="T1645" s="23"/>
      <c r="U1645" s="31"/>
      <c r="V1645" s="23"/>
      <c r="W1645" s="23"/>
    </row>
    <row r="1646" spans="1:23" x14ac:dyDescent="0.25">
      <c r="A1646" s="82"/>
      <c r="B1646" s="82"/>
      <c r="C1646"/>
      <c r="D1646"/>
      <c r="E1646" s="23"/>
      <c r="F1646"/>
      <c r="G1646"/>
      <c r="H1646" s="59"/>
      <c r="I1646" s="23"/>
      <c r="J1646" s="31"/>
      <c r="K1646" s="23"/>
      <c r="L1646" s="23"/>
      <c r="M1646" s="23"/>
      <c r="N1646" s="31"/>
      <c r="O1646" s="23"/>
      <c r="P1646" s="23"/>
      <c r="Q1646" s="54"/>
      <c r="R1646" s="31"/>
      <c r="S1646" s="23"/>
      <c r="T1646" s="23"/>
      <c r="U1646" s="31"/>
      <c r="V1646" s="23"/>
      <c r="W1646" s="23"/>
    </row>
    <row r="1647" spans="1:23" x14ac:dyDescent="0.25">
      <c r="A1647" s="82"/>
      <c r="B1647" s="82"/>
      <c r="C1647"/>
      <c r="D1647"/>
      <c r="E1647" s="23"/>
      <c r="F1647"/>
      <c r="G1647"/>
      <c r="H1647" s="59"/>
      <c r="I1647" s="23"/>
      <c r="J1647" s="31"/>
      <c r="K1647" s="23"/>
      <c r="L1647" s="23"/>
      <c r="M1647" s="23"/>
      <c r="N1647" s="31"/>
      <c r="O1647" s="23"/>
      <c r="P1647" s="23"/>
      <c r="Q1647" s="54"/>
      <c r="R1647" s="31"/>
      <c r="S1647" s="23"/>
      <c r="T1647" s="23"/>
      <c r="U1647" s="31"/>
      <c r="V1647" s="23"/>
      <c r="W1647" s="23"/>
    </row>
    <row r="1648" spans="1:23" x14ac:dyDescent="0.25">
      <c r="A1648" s="82"/>
      <c r="B1648" s="82"/>
      <c r="C1648"/>
      <c r="D1648"/>
      <c r="E1648" s="23"/>
      <c r="F1648"/>
      <c r="G1648"/>
      <c r="H1648" s="59"/>
      <c r="I1648" s="23"/>
      <c r="J1648" s="31"/>
      <c r="K1648" s="23"/>
      <c r="L1648" s="23"/>
      <c r="M1648" s="23"/>
      <c r="N1648" s="31"/>
      <c r="O1648" s="23"/>
      <c r="P1648" s="23"/>
      <c r="Q1648" s="54"/>
      <c r="R1648" s="31"/>
      <c r="S1648" s="23"/>
      <c r="T1648" s="23"/>
      <c r="U1648" s="31"/>
      <c r="V1648" s="23"/>
      <c r="W1648" s="23"/>
    </row>
    <row r="1649" spans="1:23" x14ac:dyDescent="0.25">
      <c r="A1649" s="82"/>
      <c r="B1649" s="82"/>
      <c r="C1649"/>
      <c r="D1649"/>
      <c r="E1649" s="23"/>
      <c r="F1649"/>
      <c r="G1649"/>
      <c r="H1649" s="59"/>
      <c r="I1649" s="23"/>
      <c r="J1649" s="31"/>
      <c r="K1649" s="23"/>
      <c r="L1649" s="23"/>
      <c r="M1649" s="23"/>
      <c r="N1649" s="31"/>
      <c r="O1649" s="23"/>
      <c r="P1649" s="23"/>
      <c r="Q1649" s="54"/>
      <c r="R1649" s="31"/>
      <c r="S1649" s="23"/>
      <c r="T1649" s="23"/>
      <c r="U1649" s="31"/>
      <c r="V1649" s="23"/>
      <c r="W1649" s="23"/>
    </row>
    <row r="1650" spans="1:23" x14ac:dyDescent="0.25">
      <c r="A1650" s="82"/>
      <c r="B1650" s="82"/>
      <c r="C1650"/>
      <c r="D1650"/>
      <c r="E1650" s="23"/>
      <c r="F1650"/>
      <c r="G1650"/>
      <c r="H1650" s="59"/>
      <c r="I1650" s="23"/>
      <c r="J1650" s="31"/>
      <c r="K1650" s="23"/>
      <c r="L1650" s="23"/>
      <c r="M1650" s="23"/>
      <c r="N1650" s="31"/>
      <c r="O1650" s="23"/>
      <c r="P1650" s="23"/>
      <c r="Q1650" s="54"/>
      <c r="R1650" s="31"/>
      <c r="S1650" s="23"/>
      <c r="T1650" s="23"/>
      <c r="U1650" s="31"/>
      <c r="V1650" s="23"/>
      <c r="W1650" s="23"/>
    </row>
    <row r="1651" spans="1:23" x14ac:dyDescent="0.25">
      <c r="A1651" s="82"/>
      <c r="B1651" s="82"/>
      <c r="C1651"/>
      <c r="D1651"/>
      <c r="E1651" s="23"/>
      <c r="F1651"/>
      <c r="G1651"/>
      <c r="H1651" s="59"/>
      <c r="I1651" s="23"/>
      <c r="J1651" s="31"/>
      <c r="K1651" s="23"/>
      <c r="L1651" s="23"/>
      <c r="M1651" s="23"/>
      <c r="N1651" s="31"/>
      <c r="O1651" s="23"/>
      <c r="P1651" s="23"/>
      <c r="Q1651" s="54"/>
      <c r="R1651" s="31"/>
      <c r="S1651" s="23"/>
      <c r="T1651" s="23"/>
      <c r="U1651" s="31"/>
      <c r="V1651" s="23"/>
      <c r="W1651" s="23"/>
    </row>
    <row r="1652" spans="1:23" x14ac:dyDescent="0.25">
      <c r="A1652" s="82"/>
      <c r="B1652" s="82"/>
      <c r="C1652"/>
      <c r="D1652"/>
      <c r="E1652" s="23"/>
      <c r="F1652"/>
      <c r="G1652"/>
      <c r="H1652" s="59"/>
      <c r="I1652" s="23"/>
      <c r="J1652" s="31"/>
      <c r="K1652" s="23"/>
      <c r="L1652" s="23"/>
      <c r="M1652" s="23"/>
      <c r="N1652" s="31"/>
      <c r="O1652" s="23"/>
      <c r="P1652" s="23"/>
      <c r="Q1652" s="54"/>
      <c r="R1652" s="31"/>
      <c r="S1652" s="23"/>
      <c r="T1652" s="23"/>
      <c r="U1652" s="31"/>
      <c r="V1652" s="23"/>
      <c r="W1652" s="23"/>
    </row>
    <row r="1653" spans="1:23" x14ac:dyDescent="0.25">
      <c r="A1653" s="82"/>
      <c r="B1653" s="82"/>
      <c r="C1653"/>
      <c r="D1653"/>
      <c r="E1653" s="23"/>
      <c r="F1653"/>
      <c r="G1653"/>
      <c r="H1653" s="59"/>
      <c r="I1653" s="23"/>
      <c r="J1653" s="31"/>
      <c r="K1653" s="23"/>
      <c r="L1653" s="23"/>
      <c r="M1653" s="23"/>
      <c r="N1653" s="31"/>
      <c r="O1653" s="23"/>
      <c r="P1653" s="23"/>
      <c r="Q1653" s="54"/>
      <c r="R1653" s="31"/>
      <c r="S1653" s="23"/>
      <c r="T1653" s="23"/>
      <c r="U1653" s="31"/>
      <c r="V1653" s="23"/>
      <c r="W1653" s="23"/>
    </row>
    <row r="1654" spans="1:23" x14ac:dyDescent="0.25">
      <c r="A1654" s="82"/>
      <c r="B1654" s="82"/>
      <c r="C1654"/>
      <c r="D1654"/>
      <c r="E1654" s="23"/>
      <c r="F1654"/>
      <c r="G1654"/>
      <c r="H1654" s="59"/>
      <c r="I1654" s="23"/>
      <c r="J1654" s="31"/>
      <c r="K1654" s="23"/>
      <c r="L1654" s="23"/>
      <c r="M1654" s="23"/>
      <c r="N1654" s="31"/>
      <c r="O1654" s="23"/>
      <c r="P1654" s="23"/>
      <c r="Q1654" s="54"/>
      <c r="R1654" s="31"/>
      <c r="S1654" s="23"/>
      <c r="T1654" s="23"/>
      <c r="U1654" s="31"/>
      <c r="V1654" s="23"/>
      <c r="W1654" s="23"/>
    </row>
    <row r="1655" spans="1:23" x14ac:dyDescent="0.25">
      <c r="A1655" s="82"/>
      <c r="B1655" s="82"/>
      <c r="C1655"/>
      <c r="D1655"/>
      <c r="E1655" s="23"/>
      <c r="F1655"/>
      <c r="G1655"/>
      <c r="H1655" s="59"/>
      <c r="I1655" s="23"/>
      <c r="J1655" s="31"/>
      <c r="K1655" s="23"/>
      <c r="L1655" s="23"/>
      <c r="M1655" s="23"/>
      <c r="N1655" s="31"/>
      <c r="O1655" s="23"/>
      <c r="P1655" s="23"/>
      <c r="Q1655" s="54"/>
      <c r="R1655" s="31"/>
      <c r="S1655" s="23"/>
      <c r="T1655" s="23"/>
      <c r="U1655" s="31"/>
      <c r="V1655" s="23"/>
      <c r="W1655" s="23"/>
    </row>
    <row r="1656" spans="1:23" x14ac:dyDescent="0.25">
      <c r="A1656" s="82"/>
      <c r="B1656" s="82"/>
      <c r="C1656"/>
      <c r="D1656"/>
      <c r="E1656" s="23"/>
      <c r="F1656"/>
      <c r="G1656"/>
      <c r="H1656" s="59"/>
      <c r="I1656" s="23"/>
      <c r="J1656" s="31"/>
      <c r="K1656" s="23"/>
      <c r="L1656" s="23"/>
      <c r="M1656" s="23"/>
      <c r="N1656" s="31"/>
      <c r="O1656" s="23"/>
      <c r="P1656" s="23"/>
      <c r="Q1656" s="54"/>
      <c r="R1656" s="31"/>
      <c r="S1656" s="23"/>
      <c r="T1656" s="23"/>
      <c r="U1656" s="31"/>
      <c r="V1656" s="23"/>
      <c r="W1656" s="23"/>
    </row>
    <row r="1657" spans="1:23" x14ac:dyDescent="0.25">
      <c r="A1657" s="82"/>
      <c r="B1657" s="82"/>
      <c r="C1657"/>
      <c r="D1657"/>
      <c r="E1657" s="23"/>
      <c r="F1657"/>
      <c r="G1657"/>
      <c r="H1657" s="59"/>
      <c r="I1657" s="23"/>
      <c r="J1657" s="31"/>
      <c r="K1657" s="23"/>
      <c r="L1657" s="23"/>
      <c r="M1657" s="23"/>
      <c r="N1657" s="31"/>
      <c r="O1657" s="23"/>
      <c r="P1657" s="23"/>
      <c r="Q1657" s="54"/>
      <c r="R1657" s="31"/>
      <c r="S1657" s="23"/>
      <c r="T1657" s="23"/>
      <c r="U1657" s="31"/>
      <c r="V1657" s="23"/>
      <c r="W1657" s="23"/>
    </row>
    <row r="1658" spans="1:23" x14ac:dyDescent="0.25">
      <c r="A1658" s="82"/>
      <c r="B1658" s="82"/>
      <c r="C1658"/>
      <c r="D1658"/>
      <c r="E1658" s="23"/>
      <c r="F1658"/>
      <c r="G1658"/>
      <c r="H1658" s="59"/>
      <c r="I1658" s="23"/>
      <c r="J1658" s="31"/>
      <c r="K1658" s="23"/>
      <c r="L1658" s="23"/>
      <c r="M1658" s="23"/>
      <c r="N1658" s="31"/>
      <c r="O1658" s="23"/>
      <c r="P1658" s="23"/>
      <c r="Q1658" s="54"/>
      <c r="R1658" s="31"/>
      <c r="S1658" s="23"/>
      <c r="T1658" s="23"/>
      <c r="U1658" s="31"/>
      <c r="V1658" s="23"/>
      <c r="W1658" s="23"/>
    </row>
    <row r="1659" spans="1:23" x14ac:dyDescent="0.25">
      <c r="A1659" s="82"/>
      <c r="B1659" s="82"/>
      <c r="C1659"/>
      <c r="D1659"/>
      <c r="E1659" s="23"/>
      <c r="F1659"/>
      <c r="G1659"/>
      <c r="H1659" s="59"/>
      <c r="I1659" s="23"/>
      <c r="J1659" s="31"/>
      <c r="K1659" s="23"/>
      <c r="L1659" s="23"/>
      <c r="M1659" s="23"/>
      <c r="N1659" s="31"/>
      <c r="O1659" s="23"/>
      <c r="P1659" s="23"/>
      <c r="Q1659" s="54"/>
      <c r="R1659" s="31"/>
      <c r="S1659" s="23"/>
      <c r="T1659" s="23"/>
      <c r="U1659" s="31"/>
      <c r="V1659" s="23"/>
      <c r="W1659" s="23"/>
    </row>
    <row r="1660" spans="1:23" x14ac:dyDescent="0.25">
      <c r="A1660" s="82"/>
      <c r="B1660" s="82"/>
      <c r="C1660"/>
      <c r="D1660"/>
      <c r="E1660" s="23"/>
      <c r="F1660"/>
      <c r="G1660"/>
      <c r="H1660" s="59"/>
      <c r="I1660" s="23"/>
      <c r="J1660" s="31"/>
      <c r="K1660" s="23"/>
      <c r="L1660" s="23"/>
      <c r="M1660" s="23"/>
      <c r="N1660" s="31"/>
      <c r="O1660" s="23"/>
      <c r="P1660" s="23"/>
      <c r="Q1660" s="54"/>
      <c r="R1660" s="31"/>
      <c r="S1660" s="23"/>
      <c r="T1660" s="23"/>
      <c r="U1660" s="31"/>
      <c r="V1660" s="23"/>
      <c r="W1660" s="23"/>
    </row>
    <row r="1661" spans="1:23" x14ac:dyDescent="0.25">
      <c r="A1661" s="82"/>
      <c r="B1661" s="82"/>
      <c r="C1661"/>
      <c r="D1661"/>
      <c r="E1661" s="23"/>
      <c r="F1661"/>
      <c r="G1661"/>
      <c r="H1661" s="59"/>
      <c r="I1661" s="23"/>
      <c r="J1661" s="31"/>
      <c r="K1661" s="23"/>
      <c r="L1661" s="23"/>
      <c r="M1661" s="23"/>
      <c r="N1661" s="31"/>
      <c r="O1661" s="23"/>
      <c r="P1661" s="23"/>
      <c r="Q1661" s="54"/>
      <c r="R1661" s="31"/>
      <c r="S1661" s="23"/>
      <c r="T1661" s="23"/>
      <c r="U1661" s="31"/>
      <c r="V1661" s="23"/>
      <c r="W1661" s="23"/>
    </row>
    <row r="1662" spans="1:23" x14ac:dyDescent="0.25">
      <c r="A1662" s="82"/>
      <c r="B1662" s="82"/>
      <c r="C1662"/>
      <c r="D1662"/>
      <c r="E1662" s="23"/>
      <c r="F1662"/>
      <c r="G1662"/>
      <c r="H1662" s="59"/>
      <c r="I1662" s="23"/>
      <c r="J1662" s="31"/>
      <c r="K1662" s="23"/>
      <c r="L1662" s="23"/>
      <c r="M1662" s="23"/>
      <c r="N1662" s="31"/>
      <c r="O1662" s="23"/>
      <c r="P1662" s="23"/>
      <c r="Q1662" s="54"/>
      <c r="R1662" s="31"/>
      <c r="S1662" s="23"/>
      <c r="T1662" s="23"/>
      <c r="U1662" s="31"/>
      <c r="V1662" s="23"/>
      <c r="W1662" s="23"/>
    </row>
    <row r="1663" spans="1:23" x14ac:dyDescent="0.25">
      <c r="A1663" s="82"/>
      <c r="B1663" s="82"/>
      <c r="C1663"/>
      <c r="D1663"/>
      <c r="E1663" s="23"/>
      <c r="F1663"/>
      <c r="G1663"/>
      <c r="H1663" s="59"/>
      <c r="I1663" s="23"/>
      <c r="J1663" s="31"/>
      <c r="K1663" s="23"/>
      <c r="L1663" s="23"/>
      <c r="M1663" s="23"/>
      <c r="N1663" s="31"/>
      <c r="O1663" s="23"/>
      <c r="P1663" s="23"/>
      <c r="Q1663" s="54"/>
      <c r="R1663" s="31"/>
      <c r="S1663" s="23"/>
      <c r="T1663" s="23"/>
      <c r="U1663" s="31"/>
      <c r="V1663" s="23"/>
      <c r="W1663" s="23"/>
    </row>
    <row r="1664" spans="1:23" x14ac:dyDescent="0.25">
      <c r="A1664" s="82"/>
      <c r="B1664" s="82"/>
      <c r="C1664"/>
      <c r="D1664"/>
      <c r="E1664" s="23"/>
      <c r="F1664"/>
      <c r="G1664"/>
      <c r="H1664" s="59"/>
      <c r="I1664" s="23"/>
      <c r="J1664" s="31"/>
      <c r="K1664" s="23"/>
      <c r="L1664" s="23"/>
      <c r="M1664" s="23"/>
      <c r="N1664" s="31"/>
      <c r="O1664" s="23"/>
      <c r="P1664" s="23"/>
      <c r="Q1664" s="54"/>
      <c r="R1664" s="31"/>
      <c r="S1664" s="23"/>
      <c r="T1664" s="23"/>
      <c r="U1664" s="31"/>
      <c r="V1664" s="23"/>
      <c r="W1664" s="23"/>
    </row>
    <row r="1665" spans="1:23" x14ac:dyDescent="0.25">
      <c r="A1665" s="82"/>
      <c r="B1665" s="82"/>
      <c r="C1665"/>
      <c r="D1665"/>
      <c r="E1665" s="23"/>
      <c r="F1665"/>
      <c r="G1665"/>
      <c r="H1665" s="59"/>
      <c r="I1665" s="23"/>
      <c r="J1665" s="31"/>
      <c r="K1665" s="23"/>
      <c r="L1665" s="23"/>
      <c r="M1665" s="23"/>
      <c r="N1665" s="31"/>
      <c r="O1665" s="23"/>
      <c r="P1665" s="23"/>
      <c r="Q1665" s="54"/>
      <c r="R1665" s="31"/>
      <c r="S1665" s="23"/>
      <c r="T1665" s="23"/>
      <c r="U1665" s="31"/>
      <c r="V1665" s="23"/>
      <c r="W1665" s="23"/>
    </row>
    <row r="1666" spans="1:23" x14ac:dyDescent="0.25">
      <c r="A1666" s="82"/>
      <c r="B1666" s="82"/>
      <c r="C1666"/>
      <c r="D1666"/>
      <c r="E1666" s="23"/>
      <c r="F1666"/>
      <c r="G1666"/>
      <c r="H1666" s="59"/>
      <c r="I1666" s="23"/>
      <c r="J1666" s="31"/>
      <c r="K1666" s="23"/>
      <c r="L1666" s="23"/>
      <c r="M1666" s="23"/>
      <c r="N1666" s="31"/>
      <c r="O1666" s="23"/>
      <c r="P1666" s="23"/>
      <c r="Q1666" s="54"/>
      <c r="R1666" s="31"/>
      <c r="S1666" s="23"/>
      <c r="T1666" s="23"/>
      <c r="U1666" s="31"/>
      <c r="V1666" s="23"/>
      <c r="W1666" s="23"/>
    </row>
    <row r="1667" spans="1:23" x14ac:dyDescent="0.25">
      <c r="A1667" s="82"/>
      <c r="B1667" s="82"/>
      <c r="C1667"/>
      <c r="D1667"/>
      <c r="E1667" s="23"/>
      <c r="F1667"/>
      <c r="G1667"/>
      <c r="H1667" s="59"/>
      <c r="I1667" s="23"/>
      <c r="J1667" s="31"/>
      <c r="K1667" s="23"/>
      <c r="L1667" s="23"/>
      <c r="M1667" s="23"/>
      <c r="N1667" s="31"/>
      <c r="O1667" s="23"/>
      <c r="P1667" s="23"/>
      <c r="Q1667" s="54"/>
      <c r="R1667" s="31"/>
      <c r="S1667" s="23"/>
      <c r="T1667" s="23"/>
      <c r="U1667" s="31"/>
      <c r="V1667" s="23"/>
      <c r="W1667" s="23"/>
    </row>
    <row r="1668" spans="1:23" x14ac:dyDescent="0.25">
      <c r="A1668" s="82"/>
      <c r="B1668" s="82"/>
      <c r="C1668"/>
      <c r="D1668"/>
      <c r="E1668" s="23"/>
      <c r="F1668"/>
      <c r="G1668"/>
      <c r="H1668" s="59"/>
      <c r="I1668" s="23"/>
      <c r="J1668" s="31"/>
      <c r="K1668" s="23"/>
      <c r="L1668" s="23"/>
      <c r="M1668" s="23"/>
      <c r="N1668" s="31"/>
      <c r="O1668" s="23"/>
      <c r="P1668" s="23"/>
      <c r="Q1668" s="54"/>
      <c r="R1668" s="31"/>
      <c r="S1668" s="23"/>
      <c r="T1668" s="23"/>
      <c r="U1668" s="31"/>
      <c r="V1668" s="23"/>
      <c r="W1668" s="23"/>
    </row>
    <row r="1669" spans="1:23" x14ac:dyDescent="0.25">
      <c r="A1669" s="82"/>
      <c r="B1669" s="82"/>
      <c r="C1669"/>
      <c r="D1669"/>
      <c r="E1669" s="23"/>
      <c r="F1669"/>
      <c r="G1669"/>
      <c r="H1669" s="59"/>
      <c r="I1669" s="23"/>
      <c r="J1669" s="31"/>
      <c r="K1669" s="23"/>
      <c r="L1669" s="23"/>
      <c r="M1669" s="23"/>
      <c r="N1669" s="31"/>
      <c r="O1669" s="23"/>
      <c r="P1669" s="23"/>
      <c r="Q1669" s="54"/>
      <c r="R1669" s="31"/>
      <c r="S1669" s="23"/>
      <c r="T1669" s="23"/>
      <c r="U1669" s="31"/>
      <c r="V1669" s="23"/>
      <c r="W1669" s="23"/>
    </row>
    <row r="1670" spans="1:23" x14ac:dyDescent="0.25">
      <c r="A1670" s="82"/>
      <c r="B1670" s="82"/>
      <c r="C1670"/>
      <c r="D1670"/>
      <c r="E1670" s="23"/>
      <c r="F1670"/>
      <c r="G1670"/>
      <c r="H1670" s="59"/>
      <c r="I1670" s="23"/>
      <c r="J1670" s="31"/>
      <c r="K1670" s="23"/>
      <c r="L1670" s="23"/>
      <c r="M1670" s="23"/>
      <c r="N1670" s="31"/>
      <c r="O1670" s="23"/>
      <c r="P1670" s="23"/>
      <c r="Q1670" s="54"/>
      <c r="R1670" s="31"/>
      <c r="S1670" s="23"/>
      <c r="T1670" s="23"/>
      <c r="U1670" s="31"/>
      <c r="V1670" s="23"/>
      <c r="W1670" s="23"/>
    </row>
    <row r="1671" spans="1:23" x14ac:dyDescent="0.25">
      <c r="A1671" s="82"/>
      <c r="B1671" s="82"/>
      <c r="C1671"/>
      <c r="D1671"/>
      <c r="E1671" s="23"/>
      <c r="F1671"/>
      <c r="G1671"/>
      <c r="H1671" s="59"/>
      <c r="I1671" s="23"/>
      <c r="J1671" s="31"/>
      <c r="K1671" s="23"/>
      <c r="L1671" s="23"/>
      <c r="M1671" s="23"/>
      <c r="N1671" s="31"/>
      <c r="O1671" s="23"/>
      <c r="P1671" s="23"/>
      <c r="Q1671" s="54"/>
      <c r="R1671" s="31"/>
      <c r="S1671" s="23"/>
      <c r="T1671" s="23"/>
      <c r="U1671" s="31"/>
      <c r="V1671" s="23"/>
      <c r="W1671" s="23"/>
    </row>
    <row r="1672" spans="1:23" x14ac:dyDescent="0.25">
      <c r="A1672" s="82"/>
      <c r="B1672" s="82"/>
      <c r="C1672"/>
      <c r="D1672"/>
      <c r="E1672" s="23"/>
      <c r="F1672"/>
      <c r="G1672"/>
      <c r="H1672" s="59"/>
      <c r="I1672" s="23"/>
      <c r="J1672" s="31"/>
      <c r="K1672" s="23"/>
      <c r="L1672" s="23"/>
      <c r="M1672" s="23"/>
      <c r="N1672" s="31"/>
      <c r="O1672" s="23"/>
      <c r="P1672" s="23"/>
      <c r="Q1672" s="54"/>
      <c r="R1672" s="31"/>
      <c r="S1672" s="23"/>
      <c r="T1672" s="23"/>
      <c r="U1672" s="31"/>
      <c r="V1672" s="23"/>
      <c r="W1672" s="23"/>
    </row>
    <row r="1673" spans="1:23" x14ac:dyDescent="0.25">
      <c r="A1673" s="82"/>
      <c r="B1673" s="82"/>
      <c r="C1673"/>
      <c r="D1673"/>
      <c r="E1673" s="23"/>
      <c r="F1673"/>
      <c r="G1673"/>
      <c r="H1673" s="59"/>
      <c r="I1673" s="23"/>
      <c r="J1673" s="31"/>
      <c r="K1673" s="23"/>
      <c r="L1673" s="23"/>
      <c r="M1673" s="23"/>
      <c r="N1673" s="31"/>
      <c r="O1673" s="23"/>
      <c r="P1673" s="23"/>
      <c r="Q1673" s="54"/>
      <c r="R1673" s="31"/>
      <c r="S1673" s="23"/>
      <c r="T1673" s="23"/>
      <c r="U1673" s="31"/>
      <c r="V1673" s="23"/>
      <c r="W1673" s="23"/>
    </row>
    <row r="1674" spans="1:23" x14ac:dyDescent="0.25">
      <c r="A1674" s="82"/>
      <c r="B1674" s="82"/>
      <c r="C1674"/>
      <c r="D1674"/>
      <c r="E1674" s="23"/>
      <c r="F1674"/>
      <c r="G1674"/>
      <c r="H1674" s="59"/>
      <c r="I1674" s="23"/>
      <c r="J1674" s="31"/>
      <c r="K1674" s="23"/>
      <c r="L1674" s="23"/>
      <c r="M1674" s="23"/>
      <c r="N1674" s="31"/>
      <c r="O1674" s="23"/>
      <c r="P1674" s="23"/>
      <c r="Q1674" s="54"/>
      <c r="R1674" s="31"/>
      <c r="S1674" s="23"/>
      <c r="T1674" s="23"/>
      <c r="U1674" s="31"/>
      <c r="V1674" s="23"/>
      <c r="W1674" s="23"/>
    </row>
    <row r="1675" spans="1:23" x14ac:dyDescent="0.25">
      <c r="A1675" s="82"/>
      <c r="B1675" s="82"/>
      <c r="C1675"/>
      <c r="D1675"/>
      <c r="E1675" s="23"/>
      <c r="F1675"/>
      <c r="G1675"/>
      <c r="H1675" s="59"/>
      <c r="I1675" s="23"/>
      <c r="J1675" s="31"/>
      <c r="K1675" s="23"/>
      <c r="L1675" s="23"/>
      <c r="M1675" s="23"/>
      <c r="N1675" s="31"/>
      <c r="O1675" s="23"/>
      <c r="P1675" s="23"/>
      <c r="Q1675" s="54"/>
      <c r="R1675" s="31"/>
      <c r="S1675" s="23"/>
      <c r="T1675" s="23"/>
      <c r="U1675" s="31"/>
      <c r="V1675" s="23"/>
      <c r="W1675" s="23"/>
    </row>
    <row r="1676" spans="1:23" x14ac:dyDescent="0.25">
      <c r="A1676" s="82"/>
      <c r="B1676" s="82"/>
      <c r="C1676"/>
      <c r="D1676"/>
      <c r="E1676" s="23"/>
      <c r="F1676"/>
      <c r="G1676"/>
      <c r="H1676" s="59"/>
      <c r="I1676" s="23"/>
      <c r="J1676" s="31"/>
      <c r="K1676" s="23"/>
      <c r="L1676" s="23"/>
      <c r="M1676" s="23"/>
      <c r="N1676" s="31"/>
      <c r="O1676" s="23"/>
      <c r="P1676" s="23"/>
      <c r="Q1676" s="54"/>
      <c r="R1676" s="31"/>
      <c r="S1676" s="23"/>
      <c r="T1676" s="23"/>
      <c r="U1676" s="31"/>
      <c r="V1676" s="23"/>
      <c r="W1676" s="23"/>
    </row>
    <row r="1677" spans="1:23" x14ac:dyDescent="0.25">
      <c r="A1677" s="82"/>
      <c r="B1677" s="82"/>
      <c r="C1677"/>
      <c r="D1677"/>
      <c r="E1677" s="23"/>
      <c r="F1677"/>
      <c r="G1677"/>
      <c r="H1677" s="59"/>
      <c r="I1677" s="23"/>
      <c r="J1677" s="31"/>
      <c r="K1677" s="23"/>
      <c r="L1677" s="23"/>
      <c r="M1677" s="23"/>
      <c r="N1677" s="31"/>
      <c r="O1677" s="23"/>
      <c r="P1677" s="23"/>
      <c r="Q1677" s="54"/>
      <c r="R1677" s="31"/>
      <c r="S1677" s="23"/>
      <c r="T1677" s="23"/>
      <c r="U1677" s="31"/>
      <c r="V1677" s="23"/>
      <c r="W1677" s="23"/>
    </row>
    <row r="1678" spans="1:23" x14ac:dyDescent="0.25">
      <c r="A1678" s="82"/>
      <c r="B1678" s="82"/>
      <c r="C1678"/>
      <c r="D1678"/>
      <c r="E1678" s="23"/>
      <c r="F1678"/>
      <c r="G1678"/>
      <c r="H1678" s="59"/>
      <c r="I1678" s="23"/>
      <c r="J1678" s="31"/>
      <c r="K1678" s="23"/>
      <c r="L1678" s="23"/>
      <c r="M1678" s="23"/>
      <c r="N1678" s="31"/>
      <c r="O1678" s="23"/>
      <c r="P1678" s="23"/>
      <c r="Q1678" s="54"/>
      <c r="R1678" s="31"/>
      <c r="S1678" s="23"/>
      <c r="T1678" s="23"/>
      <c r="U1678" s="31"/>
      <c r="V1678" s="23"/>
      <c r="W1678" s="23"/>
    </row>
    <row r="1679" spans="1:23" x14ac:dyDescent="0.25">
      <c r="A1679" s="82"/>
      <c r="B1679" s="82"/>
      <c r="C1679"/>
      <c r="D1679"/>
      <c r="E1679" s="23"/>
      <c r="F1679"/>
      <c r="G1679"/>
      <c r="H1679" s="59"/>
      <c r="I1679" s="23"/>
      <c r="J1679" s="31"/>
      <c r="K1679" s="23"/>
      <c r="L1679" s="23"/>
      <c r="M1679" s="23"/>
      <c r="N1679" s="31"/>
      <c r="O1679" s="23"/>
      <c r="P1679" s="23"/>
      <c r="Q1679" s="54"/>
      <c r="R1679" s="31"/>
      <c r="S1679" s="23"/>
      <c r="T1679" s="23"/>
      <c r="U1679" s="31"/>
      <c r="V1679" s="23"/>
      <c r="W1679" s="23"/>
    </row>
    <row r="1680" spans="1:23" x14ac:dyDescent="0.25">
      <c r="A1680" s="82"/>
      <c r="B1680" s="82"/>
      <c r="C1680"/>
      <c r="D1680"/>
      <c r="E1680" s="23"/>
      <c r="F1680"/>
      <c r="G1680"/>
      <c r="H1680" s="59"/>
      <c r="I1680" s="23"/>
      <c r="J1680" s="31"/>
      <c r="K1680" s="23"/>
      <c r="L1680" s="23"/>
      <c r="M1680" s="23"/>
      <c r="N1680" s="31"/>
      <c r="O1680" s="23"/>
      <c r="P1680" s="23"/>
      <c r="Q1680" s="54"/>
      <c r="R1680" s="31"/>
      <c r="S1680" s="23"/>
      <c r="T1680" s="23"/>
      <c r="U1680" s="31"/>
      <c r="V1680" s="23"/>
      <c r="W1680" s="23"/>
    </row>
    <row r="1681" spans="1:23" x14ac:dyDescent="0.25">
      <c r="A1681" s="82"/>
      <c r="B1681" s="82"/>
      <c r="C1681"/>
      <c r="D1681"/>
      <c r="E1681" s="23"/>
      <c r="F1681"/>
      <c r="G1681"/>
      <c r="H1681" s="59"/>
      <c r="I1681" s="23"/>
      <c r="J1681" s="31"/>
      <c r="K1681" s="23"/>
      <c r="L1681" s="23"/>
      <c r="M1681" s="23"/>
      <c r="N1681" s="31"/>
      <c r="O1681" s="23"/>
      <c r="P1681" s="23"/>
      <c r="Q1681" s="54"/>
      <c r="R1681" s="31"/>
      <c r="S1681" s="23"/>
      <c r="T1681" s="23"/>
      <c r="U1681" s="31"/>
      <c r="V1681" s="23"/>
      <c r="W1681" s="23"/>
    </row>
    <row r="1682" spans="1:23" x14ac:dyDescent="0.25">
      <c r="A1682" s="82"/>
      <c r="B1682" s="82"/>
      <c r="C1682"/>
      <c r="D1682"/>
      <c r="E1682" s="23"/>
      <c r="F1682"/>
      <c r="G1682"/>
      <c r="H1682" s="59"/>
      <c r="I1682" s="23"/>
      <c r="J1682" s="31"/>
      <c r="K1682" s="23"/>
      <c r="L1682" s="23"/>
      <c r="M1682" s="23"/>
      <c r="N1682" s="31"/>
      <c r="O1682" s="23"/>
      <c r="P1682" s="23"/>
      <c r="Q1682" s="54"/>
      <c r="R1682" s="31"/>
      <c r="S1682" s="23"/>
      <c r="T1682" s="23"/>
      <c r="U1682" s="31"/>
      <c r="V1682" s="23"/>
      <c r="W1682" s="23"/>
    </row>
    <row r="1683" spans="1:23" x14ac:dyDescent="0.25">
      <c r="A1683" s="82"/>
      <c r="B1683" s="82"/>
      <c r="C1683"/>
      <c r="D1683"/>
      <c r="E1683" s="23"/>
      <c r="F1683"/>
      <c r="G1683"/>
      <c r="H1683" s="59"/>
      <c r="I1683" s="23"/>
      <c r="J1683" s="31"/>
      <c r="K1683" s="23"/>
      <c r="L1683" s="23"/>
      <c r="M1683" s="23"/>
      <c r="N1683" s="31"/>
      <c r="O1683" s="23"/>
      <c r="P1683" s="23"/>
      <c r="Q1683" s="54"/>
      <c r="R1683" s="31"/>
      <c r="S1683" s="23"/>
      <c r="T1683" s="23"/>
      <c r="U1683" s="31"/>
      <c r="V1683" s="23"/>
      <c r="W1683" s="23"/>
    </row>
    <row r="1684" spans="1:23" x14ac:dyDescent="0.25">
      <c r="A1684" s="82"/>
      <c r="B1684" s="82"/>
      <c r="C1684"/>
      <c r="D1684"/>
      <c r="E1684" s="23"/>
      <c r="F1684"/>
      <c r="G1684"/>
      <c r="H1684" s="59"/>
      <c r="I1684" s="23"/>
      <c r="J1684" s="31"/>
      <c r="K1684" s="23"/>
      <c r="L1684" s="23"/>
      <c r="M1684" s="23"/>
      <c r="N1684" s="31"/>
      <c r="O1684" s="23"/>
      <c r="P1684" s="23"/>
      <c r="Q1684" s="54"/>
      <c r="R1684" s="31"/>
      <c r="S1684" s="23"/>
      <c r="T1684" s="23"/>
      <c r="U1684" s="31"/>
      <c r="V1684" s="23"/>
      <c r="W1684" s="23"/>
    </row>
    <row r="1685" spans="1:23" x14ac:dyDescent="0.25">
      <c r="A1685" s="82"/>
      <c r="B1685" s="82"/>
      <c r="C1685"/>
      <c r="D1685"/>
      <c r="E1685" s="23"/>
      <c r="F1685"/>
      <c r="G1685"/>
      <c r="H1685" s="59"/>
      <c r="I1685" s="23"/>
      <c r="J1685" s="31"/>
      <c r="K1685" s="23"/>
      <c r="L1685" s="23"/>
      <c r="M1685" s="23"/>
      <c r="N1685" s="31"/>
      <c r="O1685" s="23"/>
      <c r="P1685" s="23"/>
      <c r="Q1685" s="54"/>
      <c r="R1685" s="31"/>
      <c r="S1685" s="23"/>
      <c r="T1685" s="23"/>
      <c r="U1685" s="31"/>
      <c r="V1685" s="23"/>
      <c r="W1685" s="23"/>
    </row>
    <row r="1686" spans="1:23" x14ac:dyDescent="0.25">
      <c r="A1686" s="82"/>
      <c r="B1686" s="82"/>
      <c r="C1686"/>
      <c r="D1686"/>
      <c r="E1686" s="23"/>
      <c r="F1686"/>
      <c r="G1686"/>
      <c r="H1686" s="59"/>
      <c r="I1686" s="23"/>
      <c r="J1686" s="31"/>
      <c r="K1686" s="23"/>
      <c r="L1686" s="23"/>
      <c r="M1686" s="23"/>
      <c r="N1686" s="31"/>
      <c r="O1686" s="23"/>
      <c r="P1686" s="23"/>
      <c r="Q1686" s="54"/>
      <c r="R1686" s="31"/>
      <c r="S1686" s="23"/>
      <c r="T1686" s="23"/>
      <c r="U1686" s="31"/>
      <c r="V1686" s="23"/>
      <c r="W1686" s="23"/>
    </row>
    <row r="1687" spans="1:23" x14ac:dyDescent="0.25">
      <c r="A1687" s="82"/>
      <c r="B1687" s="82"/>
      <c r="C1687"/>
      <c r="D1687"/>
      <c r="E1687" s="23"/>
      <c r="F1687"/>
      <c r="G1687"/>
      <c r="H1687" s="59"/>
      <c r="I1687" s="23"/>
      <c r="J1687" s="31"/>
      <c r="K1687" s="23"/>
      <c r="L1687" s="23"/>
      <c r="M1687" s="23"/>
      <c r="N1687" s="31"/>
      <c r="O1687" s="23"/>
      <c r="P1687" s="23"/>
      <c r="Q1687" s="54"/>
      <c r="R1687" s="31"/>
      <c r="S1687" s="23"/>
      <c r="T1687" s="23"/>
      <c r="U1687" s="31"/>
      <c r="V1687" s="23"/>
      <c r="W1687" s="23"/>
    </row>
    <row r="1688" spans="1:23" x14ac:dyDescent="0.25">
      <c r="A1688" s="82"/>
      <c r="B1688" s="82"/>
      <c r="C1688"/>
      <c r="D1688"/>
      <c r="E1688" s="23"/>
      <c r="F1688"/>
      <c r="G1688"/>
      <c r="H1688" s="59"/>
      <c r="I1688" s="23"/>
      <c r="J1688" s="31"/>
      <c r="K1688" s="23"/>
      <c r="L1688" s="23"/>
      <c r="M1688" s="23"/>
      <c r="N1688" s="31"/>
      <c r="O1688" s="23"/>
      <c r="P1688" s="23"/>
      <c r="Q1688" s="54"/>
      <c r="R1688" s="31"/>
      <c r="S1688" s="23"/>
      <c r="T1688" s="23"/>
      <c r="U1688" s="31"/>
      <c r="V1688" s="23"/>
      <c r="W1688" s="23"/>
    </row>
    <row r="1689" spans="1:23" x14ac:dyDescent="0.25">
      <c r="A1689" s="82"/>
      <c r="B1689" s="82"/>
      <c r="C1689"/>
      <c r="D1689"/>
      <c r="E1689" s="23"/>
      <c r="F1689"/>
      <c r="G1689"/>
      <c r="H1689" s="59"/>
      <c r="I1689" s="23"/>
      <c r="J1689" s="31"/>
      <c r="K1689" s="23"/>
      <c r="L1689" s="23"/>
      <c r="M1689" s="23"/>
      <c r="N1689" s="31"/>
      <c r="O1689" s="23"/>
      <c r="P1689" s="23"/>
      <c r="Q1689" s="54"/>
      <c r="R1689" s="31"/>
      <c r="S1689" s="23"/>
      <c r="T1689" s="23"/>
      <c r="U1689" s="31"/>
      <c r="V1689" s="23"/>
      <c r="W1689" s="23"/>
    </row>
    <row r="1690" spans="1:23" x14ac:dyDescent="0.25">
      <c r="A1690" s="82"/>
      <c r="B1690" s="82"/>
      <c r="C1690"/>
      <c r="D1690"/>
      <c r="E1690" s="23"/>
      <c r="F1690"/>
      <c r="G1690"/>
      <c r="H1690" s="59"/>
      <c r="I1690" s="23"/>
      <c r="J1690" s="31"/>
      <c r="K1690" s="23"/>
      <c r="L1690" s="23"/>
      <c r="M1690" s="23"/>
      <c r="N1690" s="31"/>
      <c r="O1690" s="23"/>
      <c r="P1690" s="23"/>
      <c r="Q1690" s="54"/>
      <c r="R1690" s="31"/>
      <c r="S1690" s="23"/>
      <c r="T1690" s="23"/>
      <c r="U1690" s="31"/>
      <c r="V1690" s="23"/>
      <c r="W1690" s="23"/>
    </row>
    <row r="1691" spans="1:23" x14ac:dyDescent="0.25">
      <c r="A1691" s="82"/>
      <c r="B1691" s="82"/>
      <c r="C1691"/>
      <c r="D1691"/>
      <c r="E1691" s="23"/>
      <c r="F1691"/>
      <c r="G1691"/>
      <c r="H1691" s="59"/>
      <c r="I1691" s="23"/>
      <c r="J1691" s="31"/>
      <c r="K1691" s="23"/>
      <c r="L1691" s="23"/>
      <c r="M1691" s="23"/>
      <c r="N1691" s="31"/>
      <c r="O1691" s="23"/>
      <c r="P1691" s="23"/>
      <c r="Q1691" s="54"/>
      <c r="R1691" s="31"/>
      <c r="S1691" s="23"/>
      <c r="T1691" s="23"/>
      <c r="U1691" s="31"/>
      <c r="V1691" s="23"/>
      <c r="W1691" s="23"/>
    </row>
    <row r="1692" spans="1:23" x14ac:dyDescent="0.25">
      <c r="A1692" s="82"/>
      <c r="B1692" s="82"/>
      <c r="C1692"/>
      <c r="D1692"/>
      <c r="E1692" s="23"/>
      <c r="F1692"/>
      <c r="G1692"/>
      <c r="H1692" s="59"/>
      <c r="I1692" s="23"/>
      <c r="J1692" s="31"/>
      <c r="K1692" s="23"/>
      <c r="L1692" s="23"/>
      <c r="M1692" s="23"/>
      <c r="N1692" s="31"/>
      <c r="O1692" s="23"/>
      <c r="P1692" s="23"/>
      <c r="Q1692" s="54"/>
      <c r="R1692" s="31"/>
      <c r="S1692" s="23"/>
      <c r="T1692" s="23"/>
      <c r="U1692" s="31"/>
      <c r="V1692" s="23"/>
      <c r="W1692" s="23"/>
    </row>
    <row r="1693" spans="1:23" x14ac:dyDescent="0.25">
      <c r="A1693" s="82"/>
      <c r="B1693" s="82"/>
      <c r="C1693"/>
      <c r="D1693"/>
      <c r="E1693" s="23"/>
      <c r="F1693"/>
      <c r="G1693"/>
      <c r="H1693" s="59"/>
      <c r="I1693" s="23"/>
      <c r="J1693" s="31"/>
      <c r="K1693" s="23"/>
      <c r="L1693" s="23"/>
      <c r="M1693" s="23"/>
      <c r="N1693" s="31"/>
      <c r="O1693" s="23"/>
      <c r="P1693" s="23"/>
      <c r="Q1693" s="54"/>
      <c r="R1693" s="31"/>
      <c r="S1693" s="23"/>
      <c r="T1693" s="23"/>
      <c r="U1693" s="31"/>
      <c r="V1693" s="23"/>
      <c r="W1693" s="23"/>
    </row>
    <row r="1694" spans="1:23" x14ac:dyDescent="0.25">
      <c r="A1694" s="82"/>
      <c r="B1694" s="82"/>
      <c r="C1694"/>
      <c r="D1694"/>
      <c r="E1694" s="23"/>
      <c r="F1694"/>
      <c r="G1694"/>
      <c r="H1694" s="59"/>
      <c r="I1694" s="23"/>
      <c r="J1694" s="31"/>
      <c r="K1694" s="23"/>
      <c r="L1694" s="23"/>
      <c r="M1694" s="23"/>
      <c r="N1694" s="31"/>
      <c r="O1694" s="23"/>
      <c r="P1694" s="23"/>
      <c r="Q1694" s="54"/>
      <c r="R1694" s="31"/>
      <c r="S1694" s="23"/>
      <c r="T1694" s="23"/>
      <c r="U1694" s="31"/>
      <c r="V1694" s="23"/>
      <c r="W1694" s="23"/>
    </row>
    <row r="1695" spans="1:23" x14ac:dyDescent="0.25">
      <c r="A1695" s="82"/>
      <c r="B1695" s="82"/>
      <c r="C1695"/>
      <c r="D1695"/>
      <c r="E1695" s="23"/>
      <c r="F1695"/>
      <c r="G1695"/>
      <c r="H1695" s="59"/>
      <c r="I1695" s="23"/>
      <c r="J1695" s="31"/>
      <c r="K1695" s="23"/>
      <c r="L1695" s="23"/>
      <c r="M1695" s="23"/>
      <c r="N1695" s="31"/>
      <c r="O1695" s="23"/>
      <c r="P1695" s="23"/>
      <c r="Q1695" s="54"/>
      <c r="R1695" s="31"/>
      <c r="S1695" s="23"/>
      <c r="T1695" s="23"/>
      <c r="U1695" s="31"/>
      <c r="V1695" s="23"/>
      <c r="W1695" s="23"/>
    </row>
    <row r="1696" spans="1:23" x14ac:dyDescent="0.25">
      <c r="A1696" s="82"/>
      <c r="B1696" s="82"/>
      <c r="C1696"/>
      <c r="D1696"/>
      <c r="E1696" s="23"/>
      <c r="F1696"/>
      <c r="G1696"/>
      <c r="H1696" s="59"/>
      <c r="I1696" s="23"/>
      <c r="J1696" s="31"/>
      <c r="K1696" s="23"/>
      <c r="L1696" s="23"/>
      <c r="M1696" s="23"/>
      <c r="N1696" s="31"/>
      <c r="O1696" s="23"/>
      <c r="P1696" s="23"/>
      <c r="Q1696" s="54"/>
      <c r="R1696" s="31"/>
      <c r="S1696" s="23"/>
      <c r="T1696" s="23"/>
      <c r="U1696" s="31"/>
      <c r="V1696" s="23"/>
      <c r="W1696" s="23"/>
    </row>
    <row r="1697" spans="1:23" x14ac:dyDescent="0.25">
      <c r="A1697" s="82"/>
      <c r="B1697" s="82"/>
      <c r="C1697"/>
      <c r="D1697"/>
      <c r="E1697" s="23"/>
      <c r="F1697"/>
      <c r="G1697"/>
      <c r="H1697" s="59"/>
      <c r="I1697" s="23"/>
      <c r="J1697" s="31"/>
      <c r="K1697" s="23"/>
      <c r="L1697" s="23"/>
      <c r="M1697" s="23"/>
      <c r="N1697" s="31"/>
      <c r="O1697" s="23"/>
      <c r="P1697" s="23"/>
      <c r="Q1697" s="54"/>
      <c r="R1697" s="31"/>
      <c r="S1697" s="23"/>
      <c r="T1697" s="23"/>
      <c r="U1697" s="31"/>
      <c r="V1697" s="23"/>
      <c r="W1697" s="23"/>
    </row>
    <row r="1698" spans="1:23" x14ac:dyDescent="0.25">
      <c r="A1698" s="82"/>
      <c r="B1698" s="82"/>
      <c r="C1698"/>
      <c r="D1698"/>
      <c r="E1698" s="23"/>
      <c r="F1698"/>
      <c r="G1698"/>
      <c r="H1698" s="59"/>
      <c r="I1698" s="23"/>
      <c r="J1698" s="31"/>
      <c r="K1698" s="23"/>
      <c r="L1698" s="23"/>
      <c r="M1698" s="23"/>
      <c r="N1698" s="31"/>
      <c r="O1698" s="23"/>
      <c r="P1698" s="23"/>
      <c r="Q1698" s="54"/>
      <c r="R1698" s="31"/>
      <c r="S1698" s="23"/>
      <c r="T1698" s="23"/>
      <c r="U1698" s="31"/>
      <c r="V1698" s="23"/>
      <c r="W1698" s="23"/>
    </row>
    <row r="1699" spans="1:23" x14ac:dyDescent="0.25">
      <c r="A1699" s="82"/>
      <c r="B1699" s="82"/>
      <c r="C1699"/>
      <c r="D1699"/>
      <c r="E1699" s="23"/>
      <c r="F1699"/>
      <c r="G1699"/>
      <c r="H1699" s="59"/>
      <c r="I1699" s="23"/>
      <c r="J1699" s="31"/>
      <c r="K1699" s="23"/>
      <c r="L1699" s="23"/>
      <c r="M1699" s="23"/>
      <c r="N1699" s="31"/>
      <c r="O1699" s="23"/>
      <c r="P1699" s="23"/>
      <c r="Q1699" s="54"/>
      <c r="R1699" s="31"/>
      <c r="S1699" s="23"/>
      <c r="T1699" s="23"/>
      <c r="U1699" s="31"/>
      <c r="V1699" s="23"/>
      <c r="W1699" s="23"/>
    </row>
    <row r="1700" spans="1:23" x14ac:dyDescent="0.25">
      <c r="A1700" s="82"/>
      <c r="B1700" s="82"/>
      <c r="C1700"/>
      <c r="D1700"/>
      <c r="E1700" s="23"/>
      <c r="F1700"/>
      <c r="G1700"/>
      <c r="H1700" s="59"/>
      <c r="I1700" s="23"/>
      <c r="J1700" s="31"/>
      <c r="K1700" s="23"/>
      <c r="L1700" s="23"/>
      <c r="M1700" s="23"/>
      <c r="N1700" s="31"/>
      <c r="O1700" s="23"/>
      <c r="P1700" s="23"/>
      <c r="Q1700" s="54"/>
      <c r="R1700" s="31"/>
      <c r="S1700" s="23"/>
      <c r="T1700" s="23"/>
      <c r="U1700" s="31"/>
      <c r="V1700" s="23"/>
      <c r="W1700" s="23"/>
    </row>
    <row r="1701" spans="1:23" x14ac:dyDescent="0.25">
      <c r="A1701" s="82"/>
      <c r="B1701" s="82"/>
      <c r="C1701"/>
      <c r="D1701"/>
      <c r="E1701" s="23"/>
      <c r="F1701"/>
      <c r="G1701"/>
      <c r="H1701" s="59"/>
      <c r="I1701" s="23"/>
      <c r="J1701" s="31"/>
      <c r="K1701" s="23"/>
      <c r="L1701" s="23"/>
      <c r="M1701" s="23"/>
      <c r="N1701" s="31"/>
      <c r="O1701" s="23"/>
      <c r="P1701" s="23"/>
      <c r="Q1701" s="54"/>
      <c r="R1701" s="31"/>
      <c r="S1701" s="23"/>
      <c r="T1701" s="23"/>
      <c r="U1701" s="31"/>
      <c r="V1701" s="23"/>
      <c r="W1701" s="23"/>
    </row>
    <row r="1702" spans="1:23" x14ac:dyDescent="0.25">
      <c r="A1702" s="82"/>
      <c r="B1702" s="82"/>
      <c r="C1702"/>
      <c r="D1702"/>
      <c r="E1702" s="23"/>
      <c r="F1702"/>
      <c r="G1702"/>
      <c r="H1702" s="59"/>
      <c r="I1702" s="23"/>
      <c r="J1702" s="31"/>
      <c r="K1702" s="23"/>
      <c r="L1702" s="23"/>
      <c r="M1702" s="23"/>
      <c r="N1702" s="31"/>
      <c r="O1702" s="23"/>
      <c r="P1702" s="23"/>
      <c r="Q1702" s="54"/>
      <c r="R1702" s="31"/>
      <c r="S1702" s="23"/>
      <c r="T1702" s="23"/>
      <c r="U1702" s="31"/>
      <c r="V1702" s="23"/>
      <c r="W1702" s="23"/>
    </row>
    <row r="1703" spans="1:23" x14ac:dyDescent="0.25">
      <c r="A1703" s="82"/>
      <c r="B1703" s="82"/>
      <c r="C1703"/>
      <c r="D1703"/>
      <c r="E1703" s="23"/>
      <c r="F1703"/>
      <c r="G1703"/>
      <c r="H1703" s="59"/>
      <c r="I1703" s="23"/>
      <c r="J1703" s="31"/>
      <c r="K1703" s="23"/>
      <c r="L1703" s="23"/>
      <c r="M1703" s="23"/>
      <c r="N1703" s="31"/>
      <c r="O1703" s="23"/>
      <c r="P1703" s="23"/>
      <c r="Q1703" s="54"/>
      <c r="R1703" s="31"/>
      <c r="S1703" s="23"/>
      <c r="T1703" s="23"/>
      <c r="U1703" s="31"/>
      <c r="V1703" s="23"/>
      <c r="W1703" s="23"/>
    </row>
    <row r="1704" spans="1:23" x14ac:dyDescent="0.25">
      <c r="A1704" s="82"/>
      <c r="B1704" s="82"/>
      <c r="C1704"/>
      <c r="D1704"/>
      <c r="E1704" s="23"/>
      <c r="F1704"/>
      <c r="G1704"/>
      <c r="H1704" s="59"/>
      <c r="I1704" s="23"/>
      <c r="J1704" s="31"/>
      <c r="K1704" s="23"/>
      <c r="L1704" s="23"/>
      <c r="M1704" s="23"/>
      <c r="N1704" s="31"/>
      <c r="O1704" s="23"/>
      <c r="P1704" s="23"/>
      <c r="Q1704" s="54"/>
      <c r="R1704" s="31"/>
      <c r="S1704" s="23"/>
      <c r="T1704" s="23"/>
      <c r="U1704" s="31"/>
      <c r="V1704" s="23"/>
      <c r="W1704" s="23"/>
    </row>
    <row r="1705" spans="1:23" x14ac:dyDescent="0.25">
      <c r="A1705" s="82"/>
      <c r="B1705" s="82"/>
      <c r="C1705"/>
      <c r="D1705"/>
      <c r="E1705" s="23"/>
      <c r="F1705"/>
      <c r="G1705"/>
      <c r="H1705" s="59"/>
      <c r="I1705" s="23"/>
      <c r="J1705" s="31"/>
      <c r="K1705" s="23"/>
      <c r="L1705" s="23"/>
      <c r="M1705" s="23"/>
      <c r="N1705" s="31"/>
      <c r="O1705" s="23"/>
      <c r="P1705" s="23"/>
      <c r="Q1705" s="54"/>
      <c r="R1705" s="31"/>
      <c r="S1705" s="23"/>
      <c r="T1705" s="23"/>
      <c r="U1705" s="31"/>
      <c r="V1705" s="23"/>
      <c r="W1705" s="23"/>
    </row>
    <row r="1706" spans="1:23" x14ac:dyDescent="0.25">
      <c r="A1706" s="82"/>
      <c r="B1706" s="82"/>
      <c r="C1706"/>
      <c r="D1706"/>
      <c r="E1706" s="23"/>
      <c r="F1706"/>
      <c r="G1706"/>
      <c r="H1706" s="59"/>
      <c r="I1706" s="23"/>
      <c r="J1706" s="31"/>
      <c r="K1706" s="23"/>
      <c r="L1706" s="23"/>
      <c r="M1706" s="23"/>
      <c r="N1706" s="31"/>
      <c r="O1706" s="23"/>
      <c r="P1706" s="23"/>
      <c r="Q1706" s="54"/>
      <c r="R1706" s="31"/>
      <c r="S1706" s="23"/>
      <c r="T1706" s="23"/>
      <c r="U1706" s="31"/>
      <c r="V1706" s="23"/>
      <c r="W1706" s="23"/>
    </row>
    <row r="1707" spans="1:23" x14ac:dyDescent="0.25">
      <c r="A1707" s="82"/>
      <c r="B1707" s="82"/>
      <c r="C1707"/>
      <c r="D1707"/>
      <c r="E1707" s="23"/>
      <c r="F1707"/>
      <c r="G1707"/>
      <c r="H1707" s="59"/>
      <c r="I1707" s="23"/>
      <c r="J1707" s="31"/>
      <c r="K1707" s="23"/>
      <c r="L1707" s="23"/>
      <c r="M1707" s="23"/>
      <c r="N1707" s="31"/>
      <c r="O1707" s="23"/>
      <c r="P1707" s="23"/>
      <c r="Q1707" s="54"/>
      <c r="R1707" s="31"/>
      <c r="S1707" s="23"/>
      <c r="T1707" s="23"/>
      <c r="U1707" s="31"/>
      <c r="V1707" s="23"/>
      <c r="W1707" s="23"/>
    </row>
    <row r="1708" spans="1:23" x14ac:dyDescent="0.25">
      <c r="A1708" s="82"/>
      <c r="B1708" s="82"/>
      <c r="C1708"/>
      <c r="D1708"/>
      <c r="E1708" s="23"/>
      <c r="F1708"/>
      <c r="G1708"/>
      <c r="H1708" s="59"/>
      <c r="I1708" s="23"/>
      <c r="J1708" s="31"/>
      <c r="K1708" s="23"/>
      <c r="L1708" s="23"/>
      <c r="M1708" s="23"/>
      <c r="N1708" s="31"/>
      <c r="O1708" s="23"/>
      <c r="P1708" s="23"/>
      <c r="Q1708" s="54"/>
      <c r="R1708" s="31"/>
      <c r="S1708" s="23"/>
      <c r="T1708" s="23"/>
      <c r="U1708" s="31"/>
      <c r="V1708" s="23"/>
      <c r="W1708" s="23"/>
    </row>
    <row r="1709" spans="1:23" x14ac:dyDescent="0.25">
      <c r="A1709" s="82"/>
      <c r="B1709" s="82"/>
      <c r="C1709"/>
      <c r="D1709"/>
      <c r="E1709" s="23"/>
      <c r="F1709"/>
      <c r="G1709"/>
      <c r="H1709" s="59"/>
      <c r="I1709" s="23"/>
      <c r="J1709" s="31"/>
      <c r="K1709" s="23"/>
      <c r="L1709" s="23"/>
      <c r="M1709" s="23"/>
      <c r="N1709" s="31"/>
      <c r="O1709" s="23"/>
      <c r="P1709" s="23"/>
      <c r="Q1709" s="54"/>
      <c r="R1709" s="31"/>
      <c r="S1709" s="23"/>
      <c r="T1709" s="23"/>
      <c r="U1709" s="31"/>
      <c r="V1709" s="23"/>
      <c r="W1709" s="23"/>
    </row>
    <row r="1710" spans="1:23" x14ac:dyDescent="0.25">
      <c r="A1710" s="82"/>
      <c r="B1710" s="82"/>
      <c r="C1710"/>
      <c r="D1710"/>
      <c r="E1710" s="23"/>
      <c r="F1710"/>
      <c r="G1710"/>
      <c r="H1710" s="59"/>
      <c r="I1710" s="23"/>
      <c r="J1710" s="31"/>
      <c r="K1710" s="23"/>
      <c r="L1710" s="23"/>
      <c r="M1710" s="23"/>
      <c r="N1710" s="31"/>
      <c r="O1710" s="23"/>
      <c r="P1710" s="23"/>
      <c r="Q1710" s="54"/>
      <c r="R1710" s="31"/>
      <c r="S1710" s="23"/>
      <c r="T1710" s="23"/>
      <c r="U1710" s="31"/>
      <c r="V1710" s="23"/>
      <c r="W1710" s="23"/>
    </row>
    <row r="1711" spans="1:23" x14ac:dyDescent="0.25">
      <c r="A1711" s="82"/>
      <c r="B1711" s="82"/>
      <c r="C1711"/>
      <c r="D1711"/>
      <c r="E1711" s="23"/>
      <c r="F1711"/>
      <c r="G1711"/>
      <c r="H1711" s="59"/>
      <c r="I1711" s="23"/>
      <c r="J1711" s="31"/>
      <c r="K1711" s="23"/>
      <c r="L1711" s="23"/>
      <c r="M1711" s="23"/>
      <c r="N1711" s="31"/>
      <c r="O1711" s="23"/>
      <c r="P1711" s="23"/>
      <c r="Q1711" s="54"/>
      <c r="R1711" s="31"/>
      <c r="S1711" s="23"/>
      <c r="T1711" s="23"/>
      <c r="U1711" s="31"/>
      <c r="V1711" s="23"/>
      <c r="W1711" s="23"/>
    </row>
    <row r="1712" spans="1:23" x14ac:dyDescent="0.25">
      <c r="A1712" s="82"/>
      <c r="B1712" s="82"/>
      <c r="C1712"/>
      <c r="D1712"/>
      <c r="E1712" s="23"/>
      <c r="F1712"/>
      <c r="G1712"/>
      <c r="H1712" s="59"/>
      <c r="I1712" s="23"/>
      <c r="J1712" s="31"/>
      <c r="K1712" s="23"/>
      <c r="L1712" s="23"/>
      <c r="M1712" s="23"/>
      <c r="N1712" s="31"/>
      <c r="O1712" s="23"/>
      <c r="P1712" s="23"/>
      <c r="Q1712" s="54"/>
      <c r="R1712" s="31"/>
      <c r="S1712" s="23"/>
      <c r="T1712" s="23"/>
      <c r="U1712" s="31"/>
      <c r="V1712" s="23"/>
      <c r="W1712" s="23"/>
    </row>
    <row r="1713" spans="1:23" x14ac:dyDescent="0.25">
      <c r="A1713" s="82"/>
      <c r="B1713" s="82"/>
      <c r="C1713"/>
      <c r="D1713"/>
      <c r="E1713" s="23"/>
      <c r="F1713"/>
      <c r="G1713"/>
      <c r="H1713" s="59"/>
      <c r="I1713" s="23"/>
      <c r="J1713" s="31"/>
      <c r="K1713" s="23"/>
      <c r="L1713" s="23"/>
      <c r="M1713" s="23"/>
      <c r="N1713" s="31"/>
      <c r="O1713" s="23"/>
      <c r="P1713" s="23"/>
      <c r="Q1713" s="54"/>
      <c r="R1713" s="31"/>
      <c r="S1713" s="23"/>
      <c r="T1713" s="23"/>
      <c r="U1713" s="31"/>
      <c r="V1713" s="23"/>
      <c r="W1713" s="23"/>
    </row>
    <row r="1714" spans="1:23" x14ac:dyDescent="0.25">
      <c r="A1714" s="82"/>
      <c r="B1714" s="82"/>
      <c r="C1714"/>
      <c r="D1714"/>
      <c r="E1714" s="23"/>
      <c r="F1714"/>
      <c r="G1714"/>
      <c r="H1714" s="59"/>
      <c r="I1714" s="23"/>
      <c r="J1714" s="31"/>
      <c r="K1714" s="23"/>
      <c r="L1714" s="23"/>
      <c r="M1714" s="23"/>
      <c r="N1714" s="31"/>
      <c r="O1714" s="23"/>
      <c r="P1714" s="23"/>
      <c r="Q1714" s="54"/>
      <c r="R1714" s="31"/>
      <c r="S1714" s="23"/>
      <c r="T1714" s="23"/>
      <c r="U1714" s="31"/>
      <c r="V1714" s="23"/>
      <c r="W1714" s="23"/>
    </row>
    <row r="1715" spans="1:23" x14ac:dyDescent="0.25">
      <c r="A1715" s="82"/>
      <c r="B1715" s="82"/>
      <c r="C1715"/>
      <c r="D1715"/>
      <c r="E1715" s="23"/>
      <c r="F1715"/>
      <c r="G1715"/>
      <c r="H1715" s="59"/>
      <c r="I1715" s="23"/>
      <c r="J1715" s="31"/>
      <c r="K1715" s="23"/>
      <c r="L1715" s="23"/>
      <c r="M1715" s="23"/>
      <c r="N1715" s="31"/>
      <c r="O1715" s="23"/>
      <c r="P1715" s="23"/>
      <c r="Q1715" s="54"/>
      <c r="R1715" s="31"/>
      <c r="S1715" s="23"/>
      <c r="T1715" s="23"/>
      <c r="U1715" s="31"/>
      <c r="V1715" s="23"/>
      <c r="W1715" s="23"/>
    </row>
    <row r="1716" spans="1:23" x14ac:dyDescent="0.25">
      <c r="A1716" s="82"/>
      <c r="B1716" s="82"/>
      <c r="C1716"/>
      <c r="D1716"/>
      <c r="E1716" s="23"/>
      <c r="F1716"/>
      <c r="G1716"/>
      <c r="H1716" s="59"/>
      <c r="I1716" s="23"/>
      <c r="J1716" s="31"/>
      <c r="K1716" s="23"/>
      <c r="L1716" s="23"/>
      <c r="M1716" s="23"/>
      <c r="N1716" s="31"/>
      <c r="O1716" s="23"/>
      <c r="P1716" s="23"/>
      <c r="Q1716" s="54"/>
      <c r="R1716" s="31"/>
      <c r="S1716" s="23"/>
      <c r="T1716" s="23"/>
      <c r="U1716" s="31"/>
      <c r="V1716" s="23"/>
      <c r="W1716" s="23"/>
    </row>
    <row r="1717" spans="1:23" x14ac:dyDescent="0.25">
      <c r="A1717" s="82"/>
      <c r="B1717" s="82"/>
      <c r="C1717"/>
      <c r="D1717"/>
      <c r="E1717" s="23"/>
      <c r="F1717"/>
      <c r="G1717"/>
      <c r="H1717" s="59"/>
      <c r="I1717" s="23"/>
      <c r="J1717" s="31"/>
      <c r="K1717" s="23"/>
      <c r="L1717" s="23"/>
      <c r="M1717" s="23"/>
      <c r="N1717" s="31"/>
      <c r="O1717" s="23"/>
      <c r="P1717" s="23"/>
      <c r="Q1717" s="54"/>
      <c r="R1717" s="31"/>
      <c r="S1717" s="23"/>
      <c r="T1717" s="23"/>
      <c r="U1717" s="31"/>
      <c r="V1717" s="23"/>
      <c r="W1717" s="23"/>
    </row>
    <row r="1718" spans="1:23" x14ac:dyDescent="0.25">
      <c r="A1718" s="82"/>
      <c r="B1718" s="82"/>
      <c r="C1718"/>
      <c r="D1718"/>
      <c r="E1718" s="23"/>
      <c r="F1718"/>
      <c r="G1718"/>
      <c r="H1718" s="59"/>
      <c r="I1718" s="23"/>
      <c r="J1718" s="31"/>
      <c r="K1718" s="23"/>
      <c r="L1718" s="23"/>
      <c r="M1718" s="23"/>
      <c r="N1718" s="31"/>
      <c r="O1718" s="23"/>
      <c r="P1718" s="23"/>
      <c r="Q1718" s="54"/>
      <c r="R1718" s="31"/>
      <c r="S1718" s="23"/>
      <c r="T1718" s="23"/>
      <c r="U1718" s="31"/>
      <c r="V1718" s="23"/>
      <c r="W1718" s="23"/>
    </row>
    <row r="1719" spans="1:23" x14ac:dyDescent="0.25">
      <c r="A1719" s="82"/>
      <c r="B1719" s="82"/>
      <c r="C1719"/>
      <c r="D1719"/>
      <c r="E1719" s="23"/>
      <c r="F1719"/>
      <c r="G1719"/>
      <c r="H1719" s="59"/>
      <c r="I1719" s="23"/>
      <c r="J1719" s="31"/>
      <c r="K1719" s="23"/>
      <c r="L1719" s="23"/>
      <c r="M1719" s="23"/>
      <c r="N1719" s="31"/>
      <c r="O1719" s="23"/>
      <c r="P1719" s="23"/>
      <c r="Q1719" s="54"/>
      <c r="R1719" s="31"/>
      <c r="S1719" s="23"/>
      <c r="T1719" s="23"/>
      <c r="U1719" s="31"/>
      <c r="V1719" s="23"/>
      <c r="W1719" s="23"/>
    </row>
    <row r="1720" spans="1:23" x14ac:dyDescent="0.25">
      <c r="A1720" s="82"/>
      <c r="B1720" s="82"/>
      <c r="C1720"/>
      <c r="D1720"/>
      <c r="E1720" s="23"/>
      <c r="F1720"/>
      <c r="G1720"/>
      <c r="H1720" s="59"/>
      <c r="I1720" s="23"/>
      <c r="J1720" s="31"/>
      <c r="K1720" s="23"/>
      <c r="L1720" s="23"/>
      <c r="M1720" s="23"/>
      <c r="N1720" s="31"/>
      <c r="O1720" s="23"/>
      <c r="P1720" s="23"/>
      <c r="Q1720" s="54"/>
      <c r="R1720" s="31"/>
      <c r="S1720" s="23"/>
      <c r="T1720" s="23"/>
      <c r="U1720" s="31"/>
      <c r="V1720" s="23"/>
      <c r="W1720" s="23"/>
    </row>
    <row r="1721" spans="1:23" x14ac:dyDescent="0.25">
      <c r="A1721" s="82"/>
      <c r="B1721" s="82"/>
      <c r="C1721"/>
      <c r="D1721"/>
      <c r="E1721" s="23"/>
      <c r="F1721"/>
      <c r="G1721"/>
      <c r="H1721" s="59"/>
      <c r="I1721" s="23"/>
      <c r="J1721" s="31"/>
      <c r="K1721" s="23"/>
      <c r="L1721" s="23"/>
      <c r="M1721" s="23"/>
      <c r="N1721" s="31"/>
      <c r="O1721" s="23"/>
      <c r="P1721" s="23"/>
      <c r="Q1721" s="54"/>
      <c r="R1721" s="31"/>
      <c r="S1721" s="23"/>
      <c r="T1721" s="23"/>
      <c r="U1721" s="31"/>
      <c r="V1721" s="23"/>
      <c r="W1721" s="23"/>
    </row>
    <row r="1722" spans="1:23" x14ac:dyDescent="0.25">
      <c r="A1722" s="82"/>
      <c r="B1722" s="82"/>
      <c r="C1722"/>
      <c r="D1722"/>
      <c r="E1722" s="23"/>
      <c r="F1722"/>
      <c r="G1722"/>
      <c r="H1722" s="59"/>
      <c r="I1722" s="23"/>
      <c r="J1722" s="31"/>
      <c r="K1722" s="23"/>
      <c r="L1722" s="23"/>
      <c r="M1722" s="23"/>
      <c r="N1722" s="31"/>
      <c r="O1722" s="23"/>
      <c r="P1722" s="23"/>
      <c r="Q1722" s="54"/>
      <c r="R1722" s="31"/>
      <c r="S1722" s="23"/>
      <c r="T1722" s="23"/>
      <c r="U1722" s="31"/>
      <c r="V1722" s="23"/>
      <c r="W1722" s="23"/>
    </row>
    <row r="1723" spans="1:23" x14ac:dyDescent="0.25">
      <c r="A1723" s="82"/>
      <c r="B1723" s="82"/>
      <c r="C1723"/>
      <c r="D1723"/>
      <c r="E1723" s="23"/>
      <c r="F1723"/>
      <c r="G1723"/>
      <c r="H1723" s="59"/>
      <c r="I1723" s="23"/>
      <c r="J1723" s="31"/>
      <c r="K1723" s="23"/>
      <c r="L1723" s="23"/>
      <c r="M1723" s="23"/>
      <c r="N1723" s="31"/>
      <c r="O1723" s="23"/>
      <c r="P1723" s="23"/>
      <c r="Q1723" s="54"/>
      <c r="R1723" s="31"/>
      <c r="S1723" s="23"/>
      <c r="T1723" s="23"/>
      <c r="U1723" s="31"/>
      <c r="V1723" s="23"/>
      <c r="W1723" s="23"/>
    </row>
    <row r="1724" spans="1:23" x14ac:dyDescent="0.25">
      <c r="A1724" s="82"/>
      <c r="B1724" s="82"/>
      <c r="C1724"/>
      <c r="D1724"/>
      <c r="E1724" s="23"/>
      <c r="F1724"/>
      <c r="G1724"/>
      <c r="H1724" s="59"/>
      <c r="I1724" s="23"/>
      <c r="J1724" s="31"/>
      <c r="K1724" s="23"/>
      <c r="L1724" s="23"/>
      <c r="M1724" s="23"/>
      <c r="N1724" s="31"/>
      <c r="O1724" s="23"/>
      <c r="P1724" s="23"/>
      <c r="Q1724" s="54"/>
      <c r="R1724" s="31"/>
      <c r="S1724" s="23"/>
      <c r="T1724" s="23"/>
      <c r="U1724" s="31"/>
      <c r="V1724" s="23"/>
      <c r="W1724" s="23"/>
    </row>
    <row r="1725" spans="1:23" x14ac:dyDescent="0.25">
      <c r="A1725" s="82"/>
      <c r="B1725" s="82"/>
      <c r="C1725"/>
      <c r="D1725"/>
      <c r="E1725" s="23"/>
      <c r="F1725"/>
      <c r="G1725"/>
      <c r="H1725" s="59"/>
      <c r="I1725" s="23"/>
      <c r="J1725" s="31"/>
      <c r="K1725" s="23"/>
      <c r="L1725" s="23"/>
      <c r="M1725" s="23"/>
      <c r="N1725" s="31"/>
      <c r="O1725" s="23"/>
      <c r="P1725" s="23"/>
      <c r="Q1725" s="54"/>
      <c r="R1725" s="31"/>
      <c r="S1725" s="23"/>
      <c r="T1725" s="23"/>
      <c r="U1725" s="31"/>
      <c r="V1725" s="23"/>
      <c r="W1725" s="23"/>
    </row>
    <row r="1726" spans="1:23" x14ac:dyDescent="0.25">
      <c r="A1726" s="82"/>
      <c r="B1726" s="82"/>
      <c r="C1726"/>
      <c r="D1726"/>
      <c r="E1726" s="23"/>
      <c r="F1726"/>
      <c r="G1726"/>
      <c r="H1726" s="59"/>
      <c r="I1726" s="23"/>
      <c r="J1726" s="31"/>
      <c r="K1726" s="23"/>
      <c r="L1726" s="23"/>
      <c r="M1726" s="23"/>
      <c r="N1726" s="31"/>
      <c r="O1726" s="23"/>
      <c r="P1726" s="23"/>
      <c r="Q1726" s="54"/>
      <c r="R1726" s="31"/>
      <c r="S1726" s="23"/>
      <c r="T1726" s="23"/>
      <c r="U1726" s="31"/>
      <c r="V1726" s="23"/>
      <c r="W1726" s="23"/>
    </row>
    <row r="1727" spans="1:23" x14ac:dyDescent="0.25">
      <c r="A1727" s="82"/>
      <c r="B1727" s="82"/>
      <c r="C1727"/>
      <c r="D1727"/>
      <c r="E1727" s="23"/>
      <c r="F1727"/>
      <c r="G1727"/>
      <c r="H1727" s="59"/>
      <c r="I1727" s="23"/>
      <c r="J1727" s="31"/>
      <c r="K1727" s="23"/>
      <c r="L1727" s="23"/>
      <c r="M1727" s="23"/>
      <c r="N1727" s="31"/>
      <c r="O1727" s="23"/>
      <c r="P1727" s="23"/>
      <c r="Q1727" s="54"/>
      <c r="R1727" s="31"/>
      <c r="S1727" s="23"/>
      <c r="T1727" s="23"/>
      <c r="U1727" s="31"/>
      <c r="V1727" s="23"/>
      <c r="W1727" s="23"/>
    </row>
    <row r="1728" spans="1:23" x14ac:dyDescent="0.25">
      <c r="A1728" s="82"/>
      <c r="B1728" s="82"/>
      <c r="C1728"/>
      <c r="D1728"/>
      <c r="E1728" s="23"/>
      <c r="F1728"/>
      <c r="G1728"/>
      <c r="H1728" s="59"/>
      <c r="I1728" s="23"/>
      <c r="J1728" s="31"/>
      <c r="K1728" s="23"/>
      <c r="L1728" s="23"/>
      <c r="M1728" s="23"/>
      <c r="N1728" s="31"/>
      <c r="O1728" s="23"/>
      <c r="P1728" s="23"/>
      <c r="Q1728" s="54"/>
      <c r="R1728" s="31"/>
      <c r="S1728" s="23"/>
      <c r="T1728" s="23"/>
      <c r="U1728" s="31"/>
      <c r="V1728" s="23"/>
      <c r="W1728" s="23"/>
    </row>
    <row r="1729" spans="1:23" x14ac:dyDescent="0.25">
      <c r="A1729" s="82"/>
      <c r="B1729" s="82"/>
      <c r="C1729"/>
      <c r="D1729"/>
      <c r="E1729" s="23"/>
      <c r="F1729"/>
      <c r="G1729"/>
      <c r="H1729" s="59"/>
      <c r="I1729" s="23"/>
      <c r="J1729" s="31"/>
      <c r="K1729" s="23"/>
      <c r="L1729" s="23"/>
      <c r="M1729" s="23"/>
      <c r="N1729" s="31"/>
      <c r="O1729" s="23"/>
      <c r="P1729" s="23"/>
      <c r="Q1729" s="54"/>
      <c r="R1729" s="31"/>
      <c r="S1729" s="23"/>
      <c r="T1729" s="23"/>
      <c r="U1729" s="31"/>
      <c r="V1729" s="23"/>
      <c r="W1729" s="23"/>
    </row>
    <row r="1730" spans="1:23" x14ac:dyDescent="0.25">
      <c r="A1730" s="82"/>
      <c r="B1730" s="82"/>
      <c r="C1730"/>
      <c r="D1730"/>
      <c r="E1730" s="23"/>
      <c r="F1730"/>
      <c r="G1730"/>
      <c r="H1730" s="59"/>
      <c r="I1730" s="23"/>
      <c r="J1730" s="31"/>
      <c r="K1730" s="23"/>
      <c r="L1730" s="23"/>
      <c r="M1730" s="23"/>
      <c r="N1730" s="31"/>
      <c r="O1730" s="23"/>
      <c r="P1730" s="23"/>
      <c r="Q1730" s="54"/>
      <c r="R1730" s="31"/>
      <c r="S1730" s="23"/>
      <c r="T1730" s="23"/>
      <c r="U1730" s="31"/>
      <c r="V1730" s="23"/>
      <c r="W1730" s="23"/>
    </row>
    <row r="1731" spans="1:23" x14ac:dyDescent="0.25">
      <c r="A1731" s="82"/>
      <c r="B1731" s="82"/>
      <c r="C1731"/>
      <c r="D1731"/>
      <c r="E1731" s="23"/>
      <c r="F1731"/>
      <c r="G1731"/>
      <c r="H1731" s="59"/>
      <c r="I1731" s="23"/>
      <c r="J1731" s="31"/>
      <c r="K1731" s="23"/>
      <c r="L1731" s="23"/>
      <c r="M1731" s="23"/>
      <c r="N1731" s="31"/>
      <c r="O1731" s="23"/>
      <c r="P1731" s="23"/>
      <c r="Q1731" s="54"/>
      <c r="R1731" s="31"/>
      <c r="S1731" s="23"/>
      <c r="T1731" s="23"/>
      <c r="U1731" s="31"/>
      <c r="V1731" s="23"/>
      <c r="W1731" s="23"/>
    </row>
    <row r="1732" spans="1:23" x14ac:dyDescent="0.25">
      <c r="A1732" s="82"/>
      <c r="B1732" s="82"/>
      <c r="C1732"/>
      <c r="D1732"/>
      <c r="E1732" s="23"/>
      <c r="F1732"/>
      <c r="G1732"/>
      <c r="H1732" s="59"/>
      <c r="I1732" s="23"/>
      <c r="J1732" s="31"/>
      <c r="K1732" s="23"/>
      <c r="L1732" s="23"/>
      <c r="M1732" s="23"/>
      <c r="N1732" s="31"/>
      <c r="O1732" s="23"/>
      <c r="P1732" s="23"/>
      <c r="Q1732" s="54"/>
      <c r="R1732" s="31"/>
      <c r="S1732" s="23"/>
      <c r="T1732" s="23"/>
      <c r="U1732" s="31"/>
      <c r="V1732" s="23"/>
      <c r="W1732" s="23"/>
    </row>
    <row r="1733" spans="1:23" x14ac:dyDescent="0.25">
      <c r="A1733" s="82"/>
      <c r="B1733" s="82"/>
      <c r="C1733"/>
      <c r="D1733"/>
      <c r="E1733" s="23"/>
      <c r="F1733"/>
      <c r="G1733"/>
      <c r="H1733" s="59"/>
      <c r="I1733" s="23"/>
      <c r="J1733" s="31"/>
      <c r="K1733" s="23"/>
      <c r="L1733" s="23"/>
      <c r="M1733" s="23"/>
      <c r="N1733" s="31"/>
      <c r="O1733" s="23"/>
      <c r="P1733" s="23"/>
      <c r="Q1733" s="54"/>
      <c r="R1733" s="31"/>
      <c r="S1733" s="23"/>
      <c r="T1733" s="23"/>
      <c r="U1733" s="31"/>
      <c r="V1733" s="23"/>
      <c r="W1733" s="23"/>
    </row>
    <row r="1734" spans="1:23" x14ac:dyDescent="0.25">
      <c r="A1734" s="82"/>
      <c r="B1734" s="82"/>
      <c r="C1734"/>
      <c r="D1734"/>
      <c r="E1734" s="23"/>
      <c r="F1734"/>
      <c r="G1734"/>
      <c r="H1734" s="59"/>
      <c r="I1734" s="23"/>
      <c r="J1734" s="31"/>
      <c r="K1734" s="23"/>
      <c r="L1734" s="23"/>
      <c r="M1734" s="23"/>
      <c r="N1734" s="31"/>
      <c r="O1734" s="23"/>
      <c r="P1734" s="23"/>
      <c r="Q1734" s="54"/>
      <c r="R1734" s="31"/>
      <c r="S1734" s="23"/>
      <c r="T1734" s="23"/>
      <c r="U1734" s="31"/>
      <c r="V1734" s="23"/>
      <c r="W1734" s="23"/>
    </row>
    <row r="1735" spans="1:23" x14ac:dyDescent="0.25">
      <c r="A1735" s="82"/>
      <c r="B1735" s="82"/>
      <c r="C1735"/>
      <c r="D1735"/>
      <c r="E1735" s="23"/>
      <c r="F1735"/>
      <c r="G1735"/>
      <c r="H1735" s="59"/>
      <c r="I1735" s="23"/>
      <c r="J1735" s="31"/>
      <c r="K1735" s="23"/>
      <c r="L1735" s="23"/>
      <c r="M1735" s="23"/>
      <c r="N1735" s="31"/>
      <c r="O1735" s="23"/>
      <c r="P1735" s="23"/>
      <c r="Q1735" s="54"/>
      <c r="R1735" s="31"/>
      <c r="S1735" s="23"/>
      <c r="T1735" s="23"/>
      <c r="U1735" s="31"/>
      <c r="V1735" s="23"/>
      <c r="W1735" s="23"/>
    </row>
    <row r="1736" spans="1:23" x14ac:dyDescent="0.25">
      <c r="A1736" s="82"/>
      <c r="B1736" s="82"/>
      <c r="C1736"/>
      <c r="D1736"/>
      <c r="E1736" s="23"/>
      <c r="F1736"/>
      <c r="G1736"/>
      <c r="H1736" s="59"/>
      <c r="I1736" s="23"/>
      <c r="J1736" s="31"/>
      <c r="K1736" s="23"/>
      <c r="L1736" s="23"/>
      <c r="M1736" s="23"/>
      <c r="N1736" s="31"/>
      <c r="O1736" s="23"/>
      <c r="P1736" s="23"/>
      <c r="Q1736" s="54"/>
      <c r="R1736" s="31"/>
      <c r="S1736" s="23"/>
      <c r="T1736" s="23"/>
      <c r="U1736" s="31"/>
      <c r="V1736" s="23"/>
      <c r="W1736" s="23"/>
    </row>
    <row r="1737" spans="1:23" x14ac:dyDescent="0.25">
      <c r="A1737" s="82"/>
      <c r="B1737" s="82"/>
      <c r="C1737"/>
      <c r="D1737"/>
      <c r="E1737" s="23"/>
      <c r="F1737"/>
      <c r="G1737"/>
      <c r="H1737" s="59"/>
      <c r="I1737" s="23"/>
      <c r="J1737" s="31"/>
      <c r="K1737" s="23"/>
      <c r="L1737" s="23"/>
      <c r="M1737" s="23"/>
      <c r="N1737" s="31"/>
      <c r="O1737" s="23"/>
      <c r="P1737" s="23"/>
      <c r="Q1737" s="54"/>
      <c r="R1737" s="31"/>
      <c r="S1737" s="23"/>
      <c r="T1737" s="23"/>
      <c r="U1737" s="31"/>
      <c r="V1737" s="23"/>
      <c r="W1737" s="23"/>
    </row>
    <row r="1738" spans="1:23" x14ac:dyDescent="0.25">
      <c r="A1738" s="82"/>
      <c r="B1738" s="82"/>
      <c r="C1738"/>
      <c r="D1738"/>
      <c r="E1738" s="23"/>
      <c r="F1738"/>
      <c r="G1738"/>
      <c r="H1738" s="59"/>
      <c r="I1738" s="23"/>
      <c r="J1738" s="31"/>
      <c r="K1738" s="23"/>
      <c r="L1738" s="23"/>
      <c r="M1738" s="23"/>
      <c r="N1738" s="31"/>
      <c r="O1738" s="23"/>
      <c r="P1738" s="23"/>
      <c r="Q1738" s="54"/>
      <c r="R1738" s="31"/>
      <c r="S1738" s="23"/>
      <c r="T1738" s="23"/>
      <c r="U1738" s="31"/>
      <c r="V1738" s="23"/>
      <c r="W1738" s="23"/>
    </row>
    <row r="1739" spans="1:23" x14ac:dyDescent="0.25">
      <c r="A1739" s="82"/>
      <c r="B1739" s="82"/>
      <c r="C1739"/>
      <c r="D1739"/>
      <c r="E1739" s="23"/>
      <c r="F1739"/>
      <c r="G1739"/>
      <c r="H1739" s="59"/>
      <c r="I1739" s="23"/>
      <c r="J1739" s="31"/>
      <c r="K1739" s="23"/>
      <c r="L1739" s="23"/>
      <c r="M1739" s="23"/>
      <c r="N1739" s="31"/>
      <c r="O1739" s="23"/>
      <c r="P1739" s="23"/>
      <c r="Q1739" s="54"/>
      <c r="R1739" s="31"/>
      <c r="S1739" s="23"/>
      <c r="T1739" s="23"/>
      <c r="U1739" s="31"/>
      <c r="V1739" s="23"/>
      <c r="W1739" s="23"/>
    </row>
    <row r="1740" spans="1:23" x14ac:dyDescent="0.25">
      <c r="A1740" s="82"/>
      <c r="B1740" s="82"/>
      <c r="C1740"/>
      <c r="D1740"/>
      <c r="E1740" s="23"/>
      <c r="F1740"/>
      <c r="G1740"/>
      <c r="H1740" s="59"/>
      <c r="I1740" s="23"/>
      <c r="J1740" s="31"/>
      <c r="K1740" s="23"/>
      <c r="L1740" s="23"/>
      <c r="M1740" s="23"/>
      <c r="N1740" s="31"/>
      <c r="O1740" s="23"/>
      <c r="P1740" s="23"/>
      <c r="Q1740" s="54"/>
      <c r="R1740" s="31"/>
      <c r="S1740" s="23"/>
      <c r="T1740" s="23"/>
      <c r="U1740" s="31"/>
      <c r="V1740" s="23"/>
      <c r="W1740" s="23"/>
    </row>
    <row r="1741" spans="1:23" x14ac:dyDescent="0.25">
      <c r="A1741" s="82"/>
      <c r="B1741" s="82"/>
      <c r="C1741"/>
      <c r="D1741"/>
      <c r="E1741" s="23"/>
      <c r="F1741"/>
      <c r="G1741"/>
      <c r="H1741" s="59"/>
      <c r="I1741" s="23"/>
      <c r="J1741" s="31"/>
      <c r="K1741" s="23"/>
      <c r="L1741" s="23"/>
      <c r="M1741" s="23"/>
      <c r="N1741" s="31"/>
      <c r="O1741" s="23"/>
      <c r="P1741" s="23"/>
      <c r="Q1741" s="54"/>
      <c r="R1741" s="31"/>
      <c r="S1741" s="23"/>
      <c r="T1741" s="23"/>
      <c r="U1741" s="31"/>
      <c r="V1741" s="23"/>
      <c r="W1741" s="23"/>
    </row>
    <row r="1742" spans="1:23" x14ac:dyDescent="0.25">
      <c r="A1742" s="82"/>
      <c r="B1742" s="82"/>
      <c r="C1742"/>
      <c r="D1742"/>
      <c r="E1742" s="23"/>
      <c r="F1742"/>
      <c r="G1742"/>
      <c r="H1742" s="59"/>
      <c r="I1742" s="23"/>
      <c r="J1742" s="31"/>
      <c r="K1742" s="23"/>
      <c r="L1742" s="23"/>
      <c r="M1742" s="23"/>
      <c r="N1742" s="31"/>
      <c r="O1742" s="23"/>
      <c r="P1742" s="23"/>
      <c r="Q1742" s="54"/>
      <c r="R1742" s="31"/>
      <c r="S1742" s="23"/>
      <c r="T1742" s="23"/>
      <c r="U1742" s="31"/>
      <c r="V1742" s="23"/>
      <c r="W1742" s="23"/>
    </row>
    <row r="1743" spans="1:23" x14ac:dyDescent="0.25">
      <c r="A1743" s="82"/>
      <c r="B1743" s="82"/>
      <c r="C1743"/>
      <c r="D1743"/>
      <c r="E1743" s="23"/>
      <c r="F1743"/>
      <c r="G1743"/>
      <c r="H1743" s="59"/>
      <c r="I1743" s="23"/>
      <c r="J1743" s="31"/>
      <c r="K1743" s="23"/>
      <c r="L1743" s="23"/>
      <c r="M1743" s="23"/>
      <c r="N1743" s="31"/>
      <c r="O1743" s="23"/>
      <c r="P1743" s="23"/>
      <c r="Q1743" s="54"/>
      <c r="R1743" s="31"/>
      <c r="S1743" s="23"/>
      <c r="T1743" s="23"/>
      <c r="U1743" s="31"/>
      <c r="V1743" s="23"/>
      <c r="W1743" s="23"/>
    </row>
    <row r="1744" spans="1:23" x14ac:dyDescent="0.25">
      <c r="A1744" s="82"/>
      <c r="B1744" s="82"/>
      <c r="C1744"/>
      <c r="D1744"/>
      <c r="E1744" s="23"/>
      <c r="F1744"/>
      <c r="G1744"/>
      <c r="H1744" s="59"/>
      <c r="I1744" s="23"/>
      <c r="J1744" s="31"/>
      <c r="K1744" s="23"/>
      <c r="L1744" s="23"/>
      <c r="M1744" s="23"/>
      <c r="N1744" s="31"/>
      <c r="O1744" s="23"/>
      <c r="P1744" s="23"/>
      <c r="Q1744" s="54"/>
      <c r="R1744" s="31"/>
      <c r="S1744" s="23"/>
      <c r="T1744" s="23"/>
      <c r="U1744" s="31"/>
      <c r="V1744" s="23"/>
      <c r="W1744" s="23"/>
    </row>
    <row r="1745" spans="1:23" x14ac:dyDescent="0.25">
      <c r="A1745" s="82"/>
      <c r="B1745" s="82"/>
      <c r="C1745"/>
      <c r="D1745"/>
      <c r="E1745" s="23"/>
      <c r="F1745"/>
      <c r="G1745"/>
      <c r="H1745" s="59"/>
      <c r="I1745" s="23"/>
      <c r="J1745" s="31"/>
      <c r="K1745" s="23"/>
      <c r="L1745" s="23"/>
      <c r="M1745" s="23"/>
      <c r="N1745" s="31"/>
      <c r="O1745" s="23"/>
      <c r="P1745" s="23"/>
      <c r="Q1745" s="54"/>
      <c r="R1745" s="31"/>
      <c r="S1745" s="23"/>
      <c r="T1745" s="23"/>
      <c r="U1745" s="31"/>
      <c r="V1745" s="23"/>
      <c r="W1745" s="23"/>
    </row>
    <row r="1746" spans="1:23" x14ac:dyDescent="0.25">
      <c r="A1746" s="82"/>
      <c r="B1746" s="82"/>
      <c r="C1746"/>
      <c r="D1746"/>
      <c r="E1746" s="23"/>
      <c r="F1746"/>
      <c r="G1746"/>
      <c r="H1746" s="59"/>
      <c r="I1746" s="23"/>
      <c r="J1746" s="31"/>
      <c r="K1746" s="23"/>
      <c r="L1746" s="23"/>
      <c r="M1746" s="23"/>
      <c r="N1746" s="31"/>
      <c r="O1746" s="23"/>
      <c r="P1746" s="23"/>
      <c r="Q1746" s="54"/>
      <c r="R1746" s="31"/>
      <c r="S1746" s="23"/>
      <c r="T1746" s="23"/>
      <c r="U1746" s="31"/>
      <c r="V1746" s="23"/>
      <c r="W1746" s="23"/>
    </row>
    <row r="1747" spans="1:23" x14ac:dyDescent="0.25">
      <c r="A1747" s="82"/>
      <c r="B1747" s="82"/>
      <c r="C1747"/>
      <c r="D1747"/>
      <c r="E1747" s="23"/>
      <c r="F1747"/>
      <c r="G1747"/>
      <c r="H1747" s="59"/>
      <c r="I1747" s="23"/>
      <c r="J1747" s="31"/>
      <c r="K1747" s="23"/>
      <c r="L1747" s="23"/>
      <c r="M1747" s="23"/>
      <c r="N1747" s="31"/>
      <c r="O1747" s="23"/>
      <c r="P1747" s="23"/>
      <c r="Q1747" s="54"/>
      <c r="R1747" s="31"/>
      <c r="S1747" s="23"/>
      <c r="T1747" s="23"/>
      <c r="U1747" s="31"/>
      <c r="V1747" s="23"/>
      <c r="W1747" s="23"/>
    </row>
    <row r="1748" spans="1:23" x14ac:dyDescent="0.25">
      <c r="A1748" s="82"/>
      <c r="B1748" s="82"/>
      <c r="C1748"/>
      <c r="D1748"/>
      <c r="E1748" s="23"/>
      <c r="F1748"/>
      <c r="G1748"/>
      <c r="H1748" s="59"/>
      <c r="I1748" s="23"/>
      <c r="J1748" s="31"/>
      <c r="K1748" s="23"/>
      <c r="L1748" s="23"/>
      <c r="M1748" s="23"/>
      <c r="N1748" s="31"/>
      <c r="O1748" s="23"/>
      <c r="P1748" s="23"/>
      <c r="Q1748" s="54"/>
      <c r="R1748" s="31"/>
      <c r="S1748" s="23"/>
      <c r="T1748" s="23"/>
      <c r="U1748" s="31"/>
      <c r="V1748" s="23"/>
      <c r="W1748" s="23"/>
    </row>
    <row r="1749" spans="1:23" x14ac:dyDescent="0.25">
      <c r="A1749" s="82"/>
      <c r="B1749" s="82"/>
      <c r="C1749"/>
      <c r="D1749"/>
      <c r="E1749" s="23"/>
      <c r="F1749"/>
      <c r="G1749"/>
      <c r="H1749" s="59"/>
      <c r="I1749" s="23"/>
      <c r="J1749" s="31"/>
      <c r="K1749" s="23"/>
      <c r="L1749" s="23"/>
      <c r="M1749" s="23"/>
      <c r="N1749" s="31"/>
      <c r="O1749" s="23"/>
      <c r="P1749" s="23"/>
      <c r="Q1749" s="54"/>
      <c r="R1749" s="31"/>
      <c r="S1749" s="23"/>
      <c r="T1749" s="23"/>
      <c r="U1749" s="31"/>
      <c r="V1749" s="23"/>
      <c r="W1749" s="23"/>
    </row>
    <row r="1750" spans="1:23" x14ac:dyDescent="0.25">
      <c r="A1750" s="82"/>
      <c r="B1750" s="82"/>
      <c r="C1750"/>
      <c r="D1750"/>
      <c r="E1750" s="23"/>
      <c r="F1750"/>
      <c r="G1750"/>
      <c r="H1750" s="59"/>
      <c r="I1750" s="23"/>
      <c r="J1750" s="31"/>
      <c r="K1750" s="23"/>
      <c r="L1750" s="23"/>
      <c r="M1750" s="23"/>
      <c r="N1750" s="31"/>
      <c r="O1750" s="23"/>
      <c r="P1750" s="23"/>
      <c r="Q1750" s="54"/>
      <c r="R1750" s="31"/>
      <c r="S1750" s="23"/>
      <c r="T1750" s="23"/>
      <c r="U1750" s="31"/>
      <c r="V1750" s="23"/>
      <c r="W1750" s="23"/>
    </row>
    <row r="1751" spans="1:23" x14ac:dyDescent="0.25">
      <c r="A1751" s="82"/>
      <c r="B1751" s="82"/>
      <c r="C1751"/>
      <c r="D1751"/>
      <c r="E1751" s="23"/>
      <c r="F1751"/>
      <c r="G1751"/>
      <c r="H1751" s="59"/>
      <c r="I1751" s="23"/>
      <c r="J1751" s="31"/>
      <c r="K1751" s="23"/>
      <c r="L1751" s="23"/>
      <c r="M1751" s="23"/>
      <c r="N1751" s="31"/>
      <c r="O1751" s="23"/>
      <c r="P1751" s="23"/>
      <c r="Q1751" s="54"/>
      <c r="R1751" s="31"/>
      <c r="S1751" s="23"/>
      <c r="T1751" s="23"/>
      <c r="U1751" s="31"/>
      <c r="V1751" s="23"/>
      <c r="W1751" s="23"/>
    </row>
    <row r="1752" spans="1:23" x14ac:dyDescent="0.25">
      <c r="A1752" s="82"/>
      <c r="B1752" s="82"/>
      <c r="C1752"/>
      <c r="D1752"/>
      <c r="E1752" s="23"/>
      <c r="F1752"/>
      <c r="G1752"/>
      <c r="H1752" s="59"/>
      <c r="I1752" s="23"/>
      <c r="J1752" s="31"/>
      <c r="K1752" s="23"/>
      <c r="L1752" s="23"/>
      <c r="M1752" s="23"/>
      <c r="N1752" s="31"/>
      <c r="O1752" s="23"/>
      <c r="P1752" s="23"/>
      <c r="Q1752" s="54"/>
      <c r="R1752" s="31"/>
      <c r="S1752" s="23"/>
      <c r="T1752" s="23"/>
      <c r="U1752" s="31"/>
      <c r="V1752" s="23"/>
      <c r="W1752" s="23"/>
    </row>
    <row r="1753" spans="1:23" x14ac:dyDescent="0.25">
      <c r="A1753" s="82"/>
      <c r="B1753" s="82"/>
      <c r="C1753"/>
      <c r="D1753"/>
      <c r="E1753" s="23"/>
      <c r="F1753"/>
      <c r="G1753"/>
      <c r="H1753" s="59"/>
      <c r="I1753" s="23"/>
      <c r="J1753" s="31"/>
      <c r="K1753" s="23"/>
      <c r="L1753" s="23"/>
      <c r="M1753" s="23"/>
      <c r="N1753" s="31"/>
      <c r="O1753" s="23"/>
      <c r="P1753" s="23"/>
      <c r="Q1753" s="54"/>
      <c r="R1753" s="31"/>
      <c r="S1753" s="23"/>
      <c r="T1753" s="23"/>
      <c r="U1753" s="31"/>
      <c r="V1753" s="23"/>
      <c r="W1753" s="23"/>
    </row>
    <row r="1754" spans="1:23" x14ac:dyDescent="0.25">
      <c r="A1754" s="82"/>
      <c r="B1754" s="82"/>
      <c r="C1754"/>
      <c r="D1754"/>
      <c r="E1754" s="23"/>
      <c r="F1754"/>
      <c r="G1754"/>
      <c r="H1754" s="59"/>
      <c r="I1754" s="23"/>
      <c r="J1754" s="31"/>
      <c r="K1754" s="23"/>
      <c r="L1754" s="23"/>
      <c r="M1754" s="23"/>
      <c r="N1754" s="31"/>
      <c r="O1754" s="23"/>
      <c r="P1754" s="23"/>
      <c r="Q1754" s="54"/>
      <c r="R1754" s="31"/>
      <c r="S1754" s="23"/>
      <c r="T1754" s="23"/>
      <c r="U1754" s="31"/>
      <c r="V1754" s="23"/>
      <c r="W1754" s="23"/>
    </row>
    <row r="1755" spans="1:23" x14ac:dyDescent="0.25">
      <c r="A1755" s="82"/>
      <c r="B1755" s="82"/>
      <c r="C1755"/>
      <c r="D1755"/>
      <c r="E1755" s="23"/>
      <c r="F1755"/>
      <c r="G1755"/>
      <c r="H1755" s="59"/>
      <c r="I1755" s="23"/>
      <c r="J1755" s="31"/>
      <c r="K1755" s="23"/>
      <c r="L1755" s="23"/>
      <c r="M1755" s="23"/>
      <c r="N1755" s="31"/>
      <c r="O1755" s="23"/>
      <c r="P1755" s="23"/>
      <c r="Q1755" s="54"/>
      <c r="R1755" s="31"/>
      <c r="S1755" s="23"/>
      <c r="T1755" s="23"/>
      <c r="U1755" s="31"/>
      <c r="V1755" s="23"/>
      <c r="W1755" s="23"/>
    </row>
    <row r="1756" spans="1:23" x14ac:dyDescent="0.25">
      <c r="A1756" s="82"/>
      <c r="B1756" s="82"/>
      <c r="C1756"/>
      <c r="D1756"/>
      <c r="E1756" s="23"/>
      <c r="F1756"/>
      <c r="G1756"/>
      <c r="H1756" s="59"/>
      <c r="I1756" s="23"/>
      <c r="J1756" s="31"/>
      <c r="K1756" s="23"/>
      <c r="L1756" s="23"/>
      <c r="M1756" s="23"/>
      <c r="N1756" s="31"/>
      <c r="O1756" s="23"/>
      <c r="P1756" s="23"/>
      <c r="Q1756" s="54"/>
      <c r="R1756" s="31"/>
      <c r="S1756" s="23"/>
      <c r="T1756" s="23"/>
      <c r="U1756" s="31"/>
      <c r="V1756" s="23"/>
      <c r="W1756" s="23"/>
    </row>
    <row r="1757" spans="1:23" x14ac:dyDescent="0.25">
      <c r="A1757" s="82"/>
      <c r="B1757" s="82"/>
      <c r="C1757"/>
      <c r="D1757"/>
      <c r="E1757" s="23"/>
      <c r="F1757"/>
      <c r="G1757"/>
      <c r="H1757" s="59"/>
      <c r="I1757" s="23"/>
      <c r="J1757" s="31"/>
      <c r="K1757" s="23"/>
      <c r="L1757" s="23"/>
      <c r="M1757" s="23"/>
      <c r="N1757" s="31"/>
      <c r="O1757" s="23"/>
      <c r="P1757" s="23"/>
      <c r="Q1757" s="54"/>
      <c r="R1757" s="31"/>
      <c r="S1757" s="23"/>
      <c r="T1757" s="23"/>
      <c r="U1757" s="31"/>
      <c r="V1757" s="23"/>
      <c r="W1757" s="23"/>
    </row>
    <row r="1758" spans="1:23" x14ac:dyDescent="0.25">
      <c r="A1758" s="82"/>
      <c r="B1758" s="82"/>
      <c r="C1758"/>
      <c r="D1758"/>
      <c r="E1758" s="23"/>
      <c r="F1758"/>
      <c r="G1758"/>
      <c r="H1758" s="59"/>
      <c r="I1758" s="23"/>
      <c r="J1758" s="31"/>
      <c r="K1758" s="23"/>
      <c r="L1758" s="23"/>
      <c r="M1758" s="23"/>
      <c r="N1758" s="31"/>
      <c r="O1758" s="23"/>
      <c r="P1758" s="23"/>
      <c r="Q1758" s="54"/>
      <c r="R1758" s="31"/>
      <c r="S1758" s="23"/>
      <c r="T1758" s="23"/>
      <c r="U1758" s="31"/>
      <c r="V1758" s="23"/>
      <c r="W1758" s="23"/>
    </row>
    <row r="1759" spans="1:23" x14ac:dyDescent="0.25">
      <c r="A1759" s="82"/>
      <c r="B1759" s="82"/>
      <c r="C1759"/>
      <c r="D1759"/>
      <c r="E1759" s="23"/>
      <c r="F1759"/>
      <c r="G1759"/>
      <c r="H1759" s="59"/>
      <c r="I1759" s="23"/>
      <c r="J1759" s="31"/>
      <c r="K1759" s="23"/>
      <c r="L1759" s="23"/>
      <c r="M1759" s="23"/>
      <c r="N1759" s="31"/>
      <c r="O1759" s="23"/>
      <c r="P1759" s="23"/>
      <c r="Q1759" s="54"/>
      <c r="R1759" s="31"/>
      <c r="S1759" s="23"/>
      <c r="T1759" s="23"/>
      <c r="U1759" s="31"/>
      <c r="V1759" s="23"/>
      <c r="W1759" s="23"/>
    </row>
    <row r="1760" spans="1:23" x14ac:dyDescent="0.25">
      <c r="A1760" s="82"/>
      <c r="B1760" s="82"/>
      <c r="C1760"/>
      <c r="D1760"/>
      <c r="E1760" s="23"/>
      <c r="F1760"/>
      <c r="G1760"/>
      <c r="H1760" s="59"/>
      <c r="I1760" s="23"/>
      <c r="J1760" s="31"/>
      <c r="K1760" s="23"/>
      <c r="L1760" s="23"/>
      <c r="M1760" s="23"/>
      <c r="N1760" s="31"/>
      <c r="O1760" s="23"/>
      <c r="P1760" s="23"/>
      <c r="Q1760" s="54"/>
      <c r="R1760" s="31"/>
      <c r="S1760" s="23"/>
      <c r="T1760" s="23"/>
      <c r="U1760" s="31"/>
      <c r="V1760" s="23"/>
      <c r="W1760" s="23"/>
    </row>
    <row r="1761" spans="1:23" x14ac:dyDescent="0.25">
      <c r="A1761" s="82"/>
      <c r="B1761" s="82"/>
      <c r="C1761"/>
      <c r="D1761"/>
      <c r="E1761" s="23"/>
      <c r="F1761"/>
      <c r="G1761"/>
      <c r="H1761" s="59"/>
      <c r="I1761" s="23"/>
      <c r="J1761" s="31"/>
      <c r="K1761" s="23"/>
      <c r="L1761" s="23"/>
      <c r="M1761" s="23"/>
      <c r="N1761" s="31"/>
      <c r="O1761" s="23"/>
      <c r="P1761" s="23"/>
      <c r="Q1761" s="54"/>
      <c r="R1761" s="31"/>
      <c r="S1761" s="23"/>
      <c r="T1761" s="23"/>
      <c r="U1761" s="31"/>
      <c r="V1761" s="23"/>
      <c r="W1761" s="23"/>
    </row>
    <row r="1762" spans="1:23" x14ac:dyDescent="0.25">
      <c r="A1762" s="82"/>
      <c r="B1762" s="82"/>
      <c r="C1762"/>
      <c r="D1762"/>
      <c r="E1762" s="23"/>
      <c r="F1762"/>
      <c r="G1762"/>
      <c r="H1762" s="59"/>
      <c r="I1762" s="23"/>
      <c r="J1762" s="31"/>
      <c r="K1762" s="23"/>
      <c r="L1762" s="23"/>
      <c r="M1762" s="23"/>
      <c r="N1762" s="31"/>
      <c r="O1762" s="23"/>
      <c r="P1762" s="23"/>
      <c r="Q1762" s="54"/>
      <c r="R1762" s="31"/>
      <c r="S1762" s="23"/>
      <c r="T1762" s="23"/>
      <c r="U1762" s="31"/>
      <c r="V1762" s="23"/>
      <c r="W1762" s="23"/>
    </row>
    <row r="1763" spans="1:23" x14ac:dyDescent="0.25">
      <c r="A1763" s="82"/>
      <c r="B1763" s="82"/>
      <c r="C1763"/>
      <c r="D1763"/>
      <c r="E1763" s="23"/>
      <c r="F1763"/>
      <c r="G1763"/>
      <c r="H1763" s="59"/>
      <c r="I1763" s="23"/>
      <c r="J1763" s="31"/>
      <c r="K1763" s="23"/>
      <c r="L1763" s="23"/>
      <c r="M1763" s="23"/>
      <c r="N1763" s="31"/>
      <c r="O1763" s="23"/>
      <c r="P1763" s="23"/>
      <c r="Q1763" s="54"/>
      <c r="R1763" s="31"/>
      <c r="S1763" s="23"/>
      <c r="T1763" s="23"/>
      <c r="U1763" s="31"/>
      <c r="V1763" s="23"/>
      <c r="W1763" s="23"/>
    </row>
    <row r="1764" spans="1:23" x14ac:dyDescent="0.25">
      <c r="A1764" s="82"/>
      <c r="B1764" s="82"/>
      <c r="C1764"/>
      <c r="D1764"/>
      <c r="E1764" s="23"/>
      <c r="F1764"/>
      <c r="G1764"/>
      <c r="H1764" s="59"/>
      <c r="I1764" s="23"/>
      <c r="J1764" s="31"/>
      <c r="K1764" s="23"/>
      <c r="L1764" s="23"/>
      <c r="M1764" s="23"/>
      <c r="N1764" s="31"/>
      <c r="O1764" s="23"/>
      <c r="P1764" s="23"/>
      <c r="Q1764" s="54"/>
      <c r="R1764" s="31"/>
      <c r="S1764" s="23"/>
      <c r="T1764" s="23"/>
      <c r="U1764" s="31"/>
      <c r="V1764" s="23"/>
      <c r="W1764" s="23"/>
    </row>
    <row r="1765" spans="1:23" x14ac:dyDescent="0.25">
      <c r="A1765" s="82"/>
      <c r="B1765" s="82"/>
      <c r="C1765"/>
      <c r="D1765"/>
      <c r="E1765" s="23"/>
      <c r="F1765"/>
      <c r="G1765"/>
      <c r="H1765" s="59"/>
      <c r="I1765" s="23"/>
      <c r="J1765" s="31"/>
      <c r="K1765" s="23"/>
      <c r="L1765" s="23"/>
      <c r="M1765" s="23"/>
      <c r="N1765" s="31"/>
      <c r="O1765" s="23"/>
      <c r="P1765" s="23"/>
      <c r="Q1765" s="54"/>
      <c r="R1765" s="31"/>
      <c r="S1765" s="23"/>
      <c r="T1765" s="23"/>
      <c r="U1765" s="31"/>
      <c r="V1765" s="23"/>
      <c r="W1765" s="23"/>
    </row>
    <row r="1766" spans="1:23" x14ac:dyDescent="0.25">
      <c r="A1766" s="82"/>
      <c r="B1766" s="82"/>
      <c r="C1766"/>
      <c r="D1766"/>
      <c r="E1766" s="23"/>
      <c r="F1766"/>
      <c r="G1766"/>
      <c r="H1766" s="59"/>
      <c r="I1766" s="23"/>
      <c r="J1766" s="31"/>
      <c r="K1766" s="23"/>
      <c r="L1766" s="23"/>
      <c r="M1766" s="23"/>
      <c r="N1766" s="31"/>
      <c r="O1766" s="23"/>
      <c r="P1766" s="23"/>
      <c r="Q1766" s="54"/>
      <c r="R1766" s="31"/>
      <c r="S1766" s="23"/>
      <c r="T1766" s="23"/>
      <c r="U1766" s="31"/>
      <c r="V1766" s="23"/>
      <c r="W1766" s="23"/>
    </row>
    <row r="1767" spans="1:23" x14ac:dyDescent="0.25">
      <c r="A1767" s="82"/>
      <c r="B1767" s="82"/>
      <c r="C1767"/>
      <c r="D1767"/>
      <c r="E1767" s="23"/>
      <c r="F1767"/>
      <c r="G1767"/>
      <c r="H1767" s="59"/>
      <c r="I1767" s="23"/>
      <c r="J1767" s="31"/>
      <c r="K1767" s="23"/>
      <c r="L1767" s="23"/>
      <c r="M1767" s="23"/>
      <c r="N1767" s="31"/>
      <c r="O1767" s="23"/>
      <c r="P1767" s="23"/>
      <c r="Q1767" s="54"/>
      <c r="R1767" s="31"/>
      <c r="S1767" s="23"/>
      <c r="T1767" s="23"/>
      <c r="U1767" s="31"/>
      <c r="V1767" s="23"/>
      <c r="W1767" s="23"/>
    </row>
    <row r="1768" spans="1:23" x14ac:dyDescent="0.25">
      <c r="A1768" s="82"/>
      <c r="B1768" s="82"/>
      <c r="C1768"/>
      <c r="D1768"/>
      <c r="E1768" s="23"/>
      <c r="F1768"/>
      <c r="G1768"/>
      <c r="H1768" s="59"/>
      <c r="I1768" s="23"/>
      <c r="J1768" s="31"/>
      <c r="K1768" s="23"/>
      <c r="L1768" s="23"/>
      <c r="M1768" s="23"/>
      <c r="N1768" s="31"/>
      <c r="O1768" s="23"/>
      <c r="P1768" s="23"/>
      <c r="Q1768" s="54"/>
      <c r="R1768" s="31"/>
      <c r="S1768" s="23"/>
      <c r="T1768" s="23"/>
      <c r="U1768" s="31"/>
      <c r="V1768" s="23"/>
      <c r="W1768" s="23"/>
    </row>
    <row r="1769" spans="1:23" x14ac:dyDescent="0.25">
      <c r="A1769" s="82"/>
      <c r="B1769" s="82"/>
      <c r="C1769"/>
      <c r="D1769"/>
      <c r="E1769" s="23"/>
      <c r="F1769"/>
      <c r="G1769"/>
      <c r="H1769" s="59"/>
      <c r="I1769" s="23"/>
      <c r="J1769" s="31"/>
      <c r="K1769" s="23"/>
      <c r="L1769" s="23"/>
      <c r="M1769" s="23"/>
      <c r="N1769" s="31"/>
      <c r="O1769" s="23"/>
      <c r="P1769" s="23"/>
      <c r="Q1769" s="54"/>
      <c r="R1769" s="31"/>
      <c r="S1769" s="23"/>
      <c r="T1769" s="23"/>
      <c r="U1769" s="31"/>
      <c r="V1769" s="23"/>
      <c r="W1769" s="23"/>
    </row>
    <row r="1770" spans="1:23" x14ac:dyDescent="0.25">
      <c r="A1770" s="82"/>
      <c r="B1770" s="82"/>
      <c r="C1770"/>
      <c r="D1770"/>
      <c r="E1770" s="23"/>
      <c r="F1770"/>
      <c r="G1770"/>
      <c r="H1770" s="59"/>
      <c r="I1770" s="23"/>
      <c r="J1770" s="31"/>
      <c r="K1770" s="23"/>
      <c r="L1770" s="23"/>
      <c r="M1770" s="23"/>
      <c r="N1770" s="31"/>
      <c r="O1770" s="23"/>
      <c r="P1770" s="23"/>
      <c r="Q1770" s="54"/>
      <c r="R1770" s="31"/>
      <c r="S1770" s="23"/>
      <c r="T1770" s="23"/>
      <c r="U1770" s="31"/>
      <c r="V1770" s="23"/>
      <c r="W1770" s="23"/>
    </row>
    <row r="1771" spans="1:23" x14ac:dyDescent="0.25">
      <c r="A1771" s="82"/>
      <c r="B1771" s="82"/>
      <c r="C1771"/>
      <c r="D1771"/>
      <c r="E1771" s="23"/>
      <c r="F1771"/>
      <c r="G1771"/>
      <c r="H1771" s="59"/>
      <c r="I1771" s="23"/>
      <c r="J1771" s="31"/>
      <c r="K1771" s="23"/>
      <c r="L1771" s="23"/>
      <c r="M1771" s="23"/>
      <c r="N1771" s="31"/>
      <c r="O1771" s="23"/>
      <c r="P1771" s="23"/>
      <c r="Q1771" s="54"/>
      <c r="R1771" s="31"/>
      <c r="S1771" s="23"/>
      <c r="T1771" s="23"/>
      <c r="U1771" s="31"/>
      <c r="V1771" s="23"/>
      <c r="W1771" s="23"/>
    </row>
    <row r="1772" spans="1:23" x14ac:dyDescent="0.25">
      <c r="A1772" s="82"/>
      <c r="B1772" s="82"/>
      <c r="C1772"/>
      <c r="D1772"/>
      <c r="E1772" s="23"/>
      <c r="F1772"/>
      <c r="G1772"/>
      <c r="H1772" s="59"/>
      <c r="I1772" s="23"/>
      <c r="J1772" s="31"/>
      <c r="K1772" s="23"/>
      <c r="L1772" s="23"/>
      <c r="M1772" s="23"/>
      <c r="N1772" s="31"/>
      <c r="O1772" s="23"/>
      <c r="P1772" s="23"/>
      <c r="Q1772" s="54"/>
      <c r="R1772" s="31"/>
      <c r="S1772" s="23"/>
      <c r="T1772" s="23"/>
      <c r="U1772" s="31"/>
      <c r="V1772" s="23"/>
      <c r="W1772" s="23"/>
    </row>
    <row r="1773" spans="1:23" x14ac:dyDescent="0.25">
      <c r="A1773" s="82"/>
      <c r="B1773" s="82"/>
      <c r="C1773"/>
      <c r="D1773"/>
      <c r="E1773" s="23"/>
      <c r="F1773"/>
      <c r="G1773"/>
      <c r="H1773" s="59"/>
      <c r="I1773" s="23"/>
      <c r="J1773" s="31"/>
      <c r="K1773" s="23"/>
      <c r="L1773" s="23"/>
      <c r="M1773" s="23"/>
      <c r="N1773" s="31"/>
      <c r="O1773" s="23"/>
      <c r="P1773" s="23"/>
      <c r="Q1773" s="54"/>
      <c r="R1773" s="31"/>
      <c r="S1773" s="23"/>
      <c r="T1773" s="23"/>
      <c r="U1773" s="31"/>
      <c r="V1773" s="23"/>
      <c r="W1773" s="23"/>
    </row>
    <row r="1774" spans="1:23" x14ac:dyDescent="0.25">
      <c r="A1774" s="82"/>
      <c r="B1774" s="82"/>
      <c r="C1774"/>
      <c r="D1774"/>
      <c r="E1774" s="23"/>
      <c r="F1774"/>
      <c r="G1774"/>
      <c r="H1774" s="59"/>
      <c r="I1774" s="23"/>
      <c r="J1774" s="31"/>
      <c r="K1774" s="23"/>
      <c r="L1774" s="23"/>
      <c r="M1774" s="23"/>
      <c r="N1774" s="31"/>
      <c r="O1774" s="23"/>
      <c r="P1774" s="23"/>
      <c r="Q1774" s="54"/>
      <c r="R1774" s="31"/>
      <c r="S1774" s="23"/>
      <c r="T1774" s="23"/>
      <c r="U1774" s="31"/>
      <c r="V1774" s="23"/>
      <c r="W1774" s="23"/>
    </row>
    <row r="1775" spans="1:23" x14ac:dyDescent="0.25">
      <c r="A1775" s="82"/>
      <c r="B1775" s="82"/>
      <c r="C1775"/>
      <c r="D1775"/>
      <c r="E1775" s="23"/>
      <c r="F1775"/>
      <c r="G1775"/>
      <c r="H1775" s="59"/>
      <c r="I1775" s="23"/>
      <c r="J1775" s="31"/>
      <c r="K1775" s="23"/>
      <c r="L1775" s="23"/>
      <c r="M1775" s="23"/>
      <c r="N1775" s="31"/>
      <c r="O1775" s="23"/>
      <c r="P1775" s="23"/>
      <c r="Q1775" s="54"/>
      <c r="R1775" s="31"/>
      <c r="S1775" s="23"/>
      <c r="T1775" s="23"/>
      <c r="U1775" s="31"/>
      <c r="V1775" s="23"/>
      <c r="W1775" s="23"/>
    </row>
    <row r="1776" spans="1:23" x14ac:dyDescent="0.25">
      <c r="A1776" s="82"/>
      <c r="B1776" s="82"/>
      <c r="C1776"/>
      <c r="D1776"/>
      <c r="E1776" s="23"/>
      <c r="F1776"/>
      <c r="G1776"/>
      <c r="H1776" s="59"/>
      <c r="I1776" s="23"/>
      <c r="J1776" s="31"/>
      <c r="K1776" s="23"/>
      <c r="L1776" s="23"/>
      <c r="M1776" s="23"/>
      <c r="N1776" s="31"/>
      <c r="O1776" s="23"/>
      <c r="P1776" s="23"/>
      <c r="Q1776" s="54"/>
      <c r="R1776" s="31"/>
      <c r="S1776" s="23"/>
      <c r="T1776" s="23"/>
      <c r="U1776" s="31"/>
      <c r="V1776" s="23"/>
      <c r="W1776" s="23"/>
    </row>
    <row r="1777" spans="1:23" x14ac:dyDescent="0.25">
      <c r="A1777" s="82"/>
      <c r="B1777" s="82"/>
      <c r="C1777"/>
      <c r="D1777"/>
      <c r="E1777" s="23"/>
      <c r="F1777"/>
      <c r="G1777"/>
      <c r="H1777" s="59"/>
      <c r="I1777" s="23"/>
      <c r="J1777" s="31"/>
      <c r="K1777" s="23"/>
      <c r="L1777" s="23"/>
      <c r="M1777" s="23"/>
      <c r="N1777" s="31"/>
      <c r="O1777" s="23"/>
      <c r="P1777" s="23"/>
      <c r="Q1777" s="54"/>
      <c r="R1777" s="31"/>
      <c r="S1777" s="23"/>
      <c r="T1777" s="23"/>
      <c r="U1777" s="31"/>
      <c r="V1777" s="23"/>
      <c r="W1777" s="23"/>
    </row>
    <row r="1778" spans="1:23" x14ac:dyDescent="0.25">
      <c r="A1778" s="82"/>
      <c r="B1778" s="82"/>
      <c r="C1778"/>
      <c r="D1778"/>
      <c r="E1778" s="23"/>
      <c r="F1778"/>
      <c r="G1778"/>
      <c r="H1778" s="59"/>
      <c r="I1778" s="23"/>
      <c r="J1778" s="31"/>
      <c r="K1778" s="23"/>
      <c r="L1778" s="23"/>
      <c r="M1778" s="23"/>
      <c r="N1778" s="31"/>
      <c r="O1778" s="23"/>
      <c r="P1778" s="23"/>
      <c r="Q1778" s="54"/>
      <c r="R1778" s="31"/>
      <c r="S1778" s="23"/>
      <c r="T1778" s="23"/>
      <c r="U1778" s="31"/>
      <c r="V1778" s="23"/>
      <c r="W1778" s="23"/>
    </row>
    <row r="1779" spans="1:23" x14ac:dyDescent="0.25">
      <c r="A1779" s="82"/>
      <c r="B1779" s="82"/>
      <c r="C1779"/>
      <c r="D1779"/>
      <c r="E1779" s="23"/>
      <c r="F1779"/>
      <c r="G1779"/>
      <c r="H1779" s="59"/>
      <c r="I1779" s="23"/>
      <c r="J1779" s="31"/>
      <c r="K1779" s="23"/>
      <c r="L1779" s="23"/>
      <c r="M1779" s="23"/>
      <c r="N1779" s="31"/>
      <c r="O1779" s="23"/>
      <c r="P1779" s="23"/>
      <c r="Q1779" s="54"/>
      <c r="R1779" s="31"/>
      <c r="S1779" s="23"/>
      <c r="T1779" s="23"/>
      <c r="U1779" s="31"/>
      <c r="V1779" s="23"/>
      <c r="W1779" s="23"/>
    </row>
    <row r="1780" spans="1:23" x14ac:dyDescent="0.25">
      <c r="A1780" s="82"/>
      <c r="B1780" s="82"/>
      <c r="C1780"/>
      <c r="D1780"/>
      <c r="E1780" s="23"/>
      <c r="F1780"/>
      <c r="G1780"/>
      <c r="H1780" s="59"/>
      <c r="I1780" s="23"/>
      <c r="J1780" s="31"/>
      <c r="K1780" s="23"/>
      <c r="L1780" s="23"/>
      <c r="M1780" s="23"/>
      <c r="N1780" s="31"/>
      <c r="O1780" s="23"/>
      <c r="P1780" s="23"/>
      <c r="Q1780" s="54"/>
      <c r="R1780" s="31"/>
      <c r="S1780" s="23"/>
      <c r="T1780" s="23"/>
      <c r="U1780" s="31"/>
      <c r="V1780" s="23"/>
      <c r="W1780" s="23"/>
    </row>
    <row r="1781" spans="1:23" x14ac:dyDescent="0.25">
      <c r="A1781" s="82"/>
      <c r="B1781" s="82"/>
      <c r="C1781"/>
      <c r="D1781"/>
      <c r="E1781" s="23"/>
      <c r="F1781"/>
      <c r="G1781"/>
      <c r="H1781" s="59"/>
      <c r="I1781" s="23"/>
      <c r="J1781" s="31"/>
      <c r="K1781" s="23"/>
      <c r="L1781" s="23"/>
      <c r="M1781" s="23"/>
      <c r="N1781" s="31"/>
      <c r="O1781" s="23"/>
      <c r="P1781" s="23"/>
      <c r="Q1781" s="54"/>
      <c r="R1781" s="31"/>
      <c r="S1781" s="23"/>
      <c r="T1781" s="23"/>
      <c r="U1781" s="31"/>
      <c r="V1781" s="23"/>
      <c r="W1781" s="23"/>
    </row>
    <row r="1782" spans="1:23" x14ac:dyDescent="0.25">
      <c r="A1782" s="82"/>
      <c r="B1782" s="82"/>
      <c r="C1782"/>
      <c r="D1782"/>
      <c r="E1782" s="23"/>
      <c r="F1782"/>
      <c r="G1782"/>
      <c r="H1782" s="59"/>
      <c r="I1782" s="23"/>
      <c r="J1782" s="31"/>
      <c r="K1782" s="23"/>
      <c r="L1782" s="23"/>
      <c r="M1782" s="23"/>
      <c r="N1782" s="31"/>
      <c r="O1782" s="23"/>
      <c r="P1782" s="23"/>
      <c r="Q1782" s="54"/>
      <c r="R1782" s="31"/>
      <c r="S1782" s="23"/>
      <c r="T1782" s="23"/>
      <c r="U1782" s="31"/>
      <c r="V1782" s="23"/>
      <c r="W1782" s="23"/>
    </row>
    <row r="1783" spans="1:23" x14ac:dyDescent="0.25">
      <c r="A1783" s="82"/>
      <c r="B1783" s="82"/>
      <c r="C1783"/>
      <c r="D1783"/>
      <c r="E1783" s="23"/>
      <c r="F1783"/>
      <c r="G1783"/>
      <c r="H1783" s="59"/>
      <c r="I1783" s="23"/>
      <c r="J1783" s="31"/>
      <c r="K1783" s="23"/>
      <c r="L1783" s="23"/>
      <c r="M1783" s="23"/>
      <c r="N1783" s="31"/>
      <c r="O1783" s="23"/>
      <c r="P1783" s="23"/>
      <c r="Q1783" s="54"/>
      <c r="R1783" s="31"/>
      <c r="S1783" s="23"/>
      <c r="T1783" s="23"/>
      <c r="U1783" s="31"/>
      <c r="V1783" s="23"/>
      <c r="W1783" s="23"/>
    </row>
    <row r="1784" spans="1:23" x14ac:dyDescent="0.25">
      <c r="A1784" s="82"/>
      <c r="B1784" s="82"/>
      <c r="C1784"/>
      <c r="D1784"/>
      <c r="E1784" s="23"/>
      <c r="F1784"/>
      <c r="G1784"/>
      <c r="H1784" s="59"/>
      <c r="I1784" s="23"/>
      <c r="J1784" s="31"/>
      <c r="K1784" s="23"/>
      <c r="L1784" s="23"/>
      <c r="M1784" s="23"/>
      <c r="N1784" s="31"/>
      <c r="O1784" s="23"/>
      <c r="P1784" s="23"/>
      <c r="Q1784" s="54"/>
      <c r="R1784" s="31"/>
      <c r="S1784" s="23"/>
      <c r="T1784" s="23"/>
      <c r="U1784" s="31"/>
      <c r="V1784" s="23"/>
      <c r="W1784" s="23"/>
    </row>
    <row r="1785" spans="1:23" x14ac:dyDescent="0.25">
      <c r="A1785" s="82"/>
      <c r="B1785" s="82"/>
      <c r="C1785"/>
      <c r="D1785"/>
      <c r="E1785" s="23"/>
      <c r="F1785"/>
      <c r="G1785"/>
      <c r="H1785" s="59"/>
      <c r="I1785" s="23"/>
      <c r="J1785" s="31"/>
      <c r="K1785" s="23"/>
      <c r="L1785" s="23"/>
      <c r="M1785" s="23"/>
      <c r="N1785" s="31"/>
      <c r="O1785" s="23"/>
      <c r="P1785" s="23"/>
      <c r="Q1785" s="54"/>
      <c r="R1785" s="31"/>
      <c r="S1785" s="23"/>
      <c r="T1785" s="23"/>
      <c r="U1785" s="31"/>
      <c r="V1785" s="23"/>
      <c r="W1785" s="23"/>
    </row>
    <row r="1786" spans="1:23" x14ac:dyDescent="0.25">
      <c r="A1786" s="82"/>
      <c r="B1786" s="82"/>
      <c r="C1786"/>
      <c r="D1786"/>
      <c r="E1786" s="23"/>
      <c r="F1786"/>
      <c r="G1786"/>
      <c r="H1786" s="59"/>
      <c r="I1786" s="23"/>
      <c r="J1786" s="31"/>
      <c r="K1786" s="23"/>
      <c r="L1786" s="23"/>
      <c r="M1786" s="23"/>
      <c r="N1786" s="31"/>
      <c r="O1786" s="23"/>
      <c r="P1786" s="23"/>
      <c r="Q1786" s="54"/>
      <c r="R1786" s="31"/>
      <c r="S1786" s="23"/>
      <c r="T1786" s="23"/>
      <c r="U1786" s="31"/>
      <c r="V1786" s="23"/>
      <c r="W1786" s="23"/>
    </row>
    <row r="1787" spans="1:23" x14ac:dyDescent="0.25">
      <c r="A1787" s="82"/>
      <c r="B1787" s="82"/>
      <c r="C1787"/>
      <c r="D1787"/>
      <c r="E1787" s="23"/>
      <c r="F1787"/>
      <c r="G1787"/>
      <c r="H1787" s="59"/>
      <c r="I1787" s="23"/>
      <c r="J1787" s="31"/>
      <c r="K1787" s="23"/>
      <c r="L1787" s="23"/>
      <c r="M1787" s="23"/>
      <c r="N1787" s="31"/>
      <c r="O1787" s="23"/>
      <c r="P1787" s="23"/>
      <c r="Q1787" s="54"/>
      <c r="R1787" s="31"/>
      <c r="S1787" s="23"/>
      <c r="T1787" s="23"/>
      <c r="U1787" s="31"/>
      <c r="V1787" s="23"/>
      <c r="W1787" s="23"/>
    </row>
    <row r="1788" spans="1:23" x14ac:dyDescent="0.25">
      <c r="A1788" s="82"/>
      <c r="B1788" s="82"/>
      <c r="C1788"/>
      <c r="D1788"/>
      <c r="E1788" s="23"/>
      <c r="F1788"/>
      <c r="G1788"/>
      <c r="H1788" s="59"/>
      <c r="I1788" s="23"/>
      <c r="J1788" s="31"/>
      <c r="K1788" s="23"/>
      <c r="L1788" s="23"/>
      <c r="M1788" s="23"/>
      <c r="N1788" s="31"/>
      <c r="O1788" s="23"/>
      <c r="P1788" s="23"/>
      <c r="Q1788" s="54"/>
      <c r="R1788" s="31"/>
      <c r="S1788" s="23"/>
      <c r="T1788" s="23"/>
      <c r="U1788" s="31"/>
      <c r="V1788" s="23"/>
      <c r="W1788" s="23"/>
    </row>
    <row r="1789" spans="1:23" x14ac:dyDescent="0.25">
      <c r="A1789" s="82"/>
      <c r="B1789" s="82"/>
      <c r="C1789"/>
      <c r="D1789"/>
      <c r="E1789" s="23"/>
      <c r="F1789"/>
      <c r="G1789"/>
      <c r="H1789" s="59"/>
      <c r="I1789" s="23"/>
      <c r="J1789" s="31"/>
      <c r="K1789" s="23"/>
      <c r="L1789" s="23"/>
      <c r="M1789" s="23"/>
      <c r="N1789" s="31"/>
      <c r="O1789" s="23"/>
      <c r="P1789" s="23"/>
      <c r="Q1789" s="54"/>
      <c r="R1789" s="31"/>
      <c r="S1789" s="23"/>
      <c r="T1789" s="23"/>
      <c r="U1789" s="31"/>
      <c r="V1789" s="23"/>
      <c r="W1789" s="23"/>
    </row>
    <row r="1790" spans="1:23" x14ac:dyDescent="0.25">
      <c r="A1790" s="82"/>
      <c r="B1790" s="82"/>
      <c r="C1790"/>
      <c r="D1790"/>
      <c r="E1790" s="23"/>
      <c r="F1790"/>
      <c r="G1790"/>
      <c r="H1790" s="59"/>
      <c r="I1790" s="23"/>
      <c r="J1790" s="31"/>
      <c r="K1790" s="23"/>
      <c r="L1790" s="23"/>
      <c r="M1790" s="23"/>
      <c r="N1790" s="31"/>
      <c r="O1790" s="23"/>
      <c r="P1790" s="23"/>
      <c r="Q1790" s="54"/>
      <c r="R1790" s="31"/>
      <c r="S1790" s="23"/>
      <c r="T1790" s="23"/>
      <c r="U1790" s="31"/>
      <c r="V1790" s="23"/>
      <c r="W1790" s="23"/>
    </row>
    <row r="1791" spans="1:23" x14ac:dyDescent="0.25">
      <c r="A1791" s="82"/>
      <c r="B1791" s="82"/>
      <c r="C1791"/>
      <c r="D1791"/>
      <c r="E1791" s="23"/>
      <c r="F1791"/>
      <c r="G1791"/>
      <c r="H1791" s="59"/>
      <c r="I1791" s="23"/>
      <c r="J1791" s="31"/>
      <c r="K1791" s="23"/>
      <c r="L1791" s="23"/>
      <c r="M1791" s="23"/>
      <c r="N1791" s="31"/>
      <c r="O1791" s="23"/>
      <c r="P1791" s="23"/>
      <c r="Q1791" s="54"/>
      <c r="R1791" s="31"/>
      <c r="S1791" s="23"/>
      <c r="T1791" s="23"/>
      <c r="U1791" s="31"/>
      <c r="V1791" s="23"/>
      <c r="W1791" s="23"/>
    </row>
    <row r="1792" spans="1:23" x14ac:dyDescent="0.25">
      <c r="A1792" s="82"/>
      <c r="B1792" s="82"/>
      <c r="C1792"/>
      <c r="D1792"/>
      <c r="E1792" s="23"/>
      <c r="F1792"/>
      <c r="G1792"/>
      <c r="H1792" s="59"/>
      <c r="I1792" s="23"/>
      <c r="J1792" s="31"/>
      <c r="K1792" s="23"/>
      <c r="L1792" s="23"/>
      <c r="M1792" s="23"/>
      <c r="N1792" s="31"/>
      <c r="O1792" s="23"/>
      <c r="P1792" s="23"/>
      <c r="Q1792" s="54"/>
      <c r="R1792" s="31"/>
      <c r="S1792" s="23"/>
      <c r="T1792" s="23"/>
      <c r="U1792" s="31"/>
      <c r="V1792" s="23"/>
      <c r="W1792" s="23"/>
    </row>
    <row r="1793" spans="1:23" x14ac:dyDescent="0.25">
      <c r="A1793" s="82"/>
      <c r="B1793" s="82"/>
      <c r="C1793"/>
      <c r="D1793"/>
      <c r="E1793" s="23"/>
      <c r="F1793"/>
      <c r="G1793"/>
      <c r="H1793" s="59"/>
      <c r="I1793" s="23"/>
      <c r="J1793" s="31"/>
      <c r="K1793" s="23"/>
      <c r="L1793" s="23"/>
      <c r="M1793" s="23"/>
      <c r="N1793" s="31"/>
      <c r="O1793" s="23"/>
      <c r="P1793" s="23"/>
      <c r="Q1793" s="54"/>
      <c r="R1793" s="31"/>
      <c r="S1793" s="23"/>
      <c r="T1793" s="23"/>
      <c r="U1793" s="31"/>
      <c r="V1793" s="23"/>
      <c r="W1793" s="23"/>
    </row>
    <row r="1794" spans="1:23" x14ac:dyDescent="0.25">
      <c r="A1794" s="82"/>
      <c r="B1794" s="82"/>
      <c r="C1794"/>
      <c r="D1794"/>
      <c r="E1794" s="23"/>
      <c r="F1794"/>
      <c r="G1794"/>
      <c r="H1794" s="59"/>
      <c r="I1794" s="23"/>
      <c r="J1794" s="31"/>
      <c r="K1794" s="23"/>
      <c r="L1794" s="23"/>
      <c r="M1794" s="23"/>
      <c r="N1794" s="31"/>
      <c r="O1794" s="23"/>
      <c r="P1794" s="23"/>
      <c r="Q1794" s="54"/>
      <c r="R1794" s="31"/>
      <c r="S1794" s="23"/>
      <c r="T1794" s="23"/>
      <c r="U1794" s="31"/>
      <c r="V1794" s="23"/>
      <c r="W1794" s="23"/>
    </row>
    <row r="1795" spans="1:23" x14ac:dyDescent="0.25">
      <c r="A1795" s="82"/>
      <c r="B1795" s="82"/>
      <c r="C1795"/>
      <c r="D1795"/>
      <c r="E1795" s="23"/>
      <c r="F1795"/>
      <c r="G1795"/>
      <c r="H1795" s="59"/>
      <c r="I1795" s="23"/>
      <c r="J1795" s="31"/>
      <c r="K1795" s="23"/>
      <c r="L1795" s="23"/>
      <c r="M1795" s="23"/>
      <c r="N1795" s="31"/>
      <c r="O1795" s="23"/>
      <c r="P1795" s="23"/>
      <c r="Q1795" s="54"/>
      <c r="R1795" s="31"/>
      <c r="S1795" s="23"/>
      <c r="T1795" s="23"/>
      <c r="U1795" s="31"/>
      <c r="V1795" s="23"/>
      <c r="W1795" s="23"/>
    </row>
    <row r="1796" spans="1:23" x14ac:dyDescent="0.25">
      <c r="A1796" s="82"/>
      <c r="B1796" s="82"/>
      <c r="C1796"/>
      <c r="D1796"/>
      <c r="E1796" s="23"/>
      <c r="F1796"/>
      <c r="G1796"/>
      <c r="H1796" s="59"/>
      <c r="I1796" s="23"/>
      <c r="J1796" s="31"/>
      <c r="K1796" s="23"/>
      <c r="L1796" s="23"/>
      <c r="M1796" s="23"/>
      <c r="N1796" s="31"/>
      <c r="O1796" s="23"/>
      <c r="P1796" s="23"/>
      <c r="Q1796" s="54"/>
      <c r="R1796" s="31"/>
      <c r="S1796" s="23"/>
      <c r="T1796" s="23"/>
      <c r="U1796" s="31"/>
      <c r="V1796" s="23"/>
      <c r="W1796" s="23"/>
    </row>
    <row r="1797" spans="1:23" x14ac:dyDescent="0.25">
      <c r="A1797" s="82"/>
      <c r="B1797" s="82"/>
      <c r="C1797"/>
      <c r="D1797"/>
      <c r="E1797" s="23"/>
      <c r="F1797"/>
      <c r="G1797"/>
      <c r="H1797" s="59"/>
      <c r="I1797" s="23"/>
      <c r="J1797" s="31"/>
      <c r="K1797" s="23"/>
      <c r="L1797" s="23"/>
      <c r="M1797" s="23"/>
      <c r="N1797" s="31"/>
      <c r="O1797" s="23"/>
      <c r="P1797" s="23"/>
      <c r="Q1797" s="54"/>
      <c r="R1797" s="31"/>
      <c r="S1797" s="23"/>
      <c r="T1797" s="23"/>
      <c r="U1797" s="31"/>
      <c r="V1797" s="23"/>
      <c r="W1797" s="23"/>
    </row>
    <row r="1798" spans="1:23" x14ac:dyDescent="0.25">
      <c r="A1798" s="82"/>
      <c r="B1798" s="82"/>
      <c r="C1798"/>
      <c r="D1798"/>
      <c r="E1798" s="23"/>
      <c r="F1798"/>
      <c r="G1798"/>
      <c r="H1798" s="59"/>
      <c r="I1798" s="23"/>
      <c r="J1798" s="31"/>
      <c r="K1798" s="23"/>
      <c r="L1798" s="23"/>
      <c r="M1798" s="23"/>
      <c r="N1798" s="31"/>
      <c r="O1798" s="23"/>
      <c r="P1798" s="23"/>
      <c r="Q1798" s="54"/>
      <c r="R1798" s="31"/>
      <c r="S1798" s="23"/>
      <c r="T1798" s="23"/>
      <c r="U1798" s="31"/>
      <c r="V1798" s="23"/>
      <c r="W1798" s="23"/>
    </row>
    <row r="1799" spans="1:23" x14ac:dyDescent="0.25">
      <c r="A1799" s="82"/>
      <c r="B1799" s="82"/>
      <c r="C1799"/>
      <c r="D1799"/>
      <c r="E1799" s="23"/>
      <c r="F1799"/>
      <c r="G1799"/>
      <c r="H1799" s="59"/>
      <c r="I1799" s="23"/>
      <c r="J1799" s="31"/>
      <c r="K1799" s="23"/>
      <c r="L1799" s="23"/>
      <c r="M1799" s="23"/>
      <c r="N1799" s="31"/>
      <c r="O1799" s="23"/>
      <c r="P1799" s="23"/>
      <c r="Q1799" s="54"/>
      <c r="R1799" s="31"/>
      <c r="S1799" s="23"/>
      <c r="T1799" s="23"/>
      <c r="U1799" s="31"/>
      <c r="V1799" s="23"/>
      <c r="W1799" s="23"/>
    </row>
    <row r="1800" spans="1:23" x14ac:dyDescent="0.25">
      <c r="A1800" s="82"/>
      <c r="B1800" s="82"/>
      <c r="C1800"/>
      <c r="D1800"/>
      <c r="E1800" s="23"/>
      <c r="F1800"/>
      <c r="G1800"/>
      <c r="H1800" s="59"/>
      <c r="I1800" s="23"/>
      <c r="J1800" s="31"/>
      <c r="K1800" s="23"/>
      <c r="L1800" s="23"/>
      <c r="M1800" s="23"/>
      <c r="N1800" s="31"/>
      <c r="O1800" s="23"/>
      <c r="P1800" s="23"/>
      <c r="Q1800" s="54"/>
      <c r="R1800" s="31"/>
      <c r="S1800" s="23"/>
      <c r="T1800" s="23"/>
      <c r="U1800" s="31"/>
      <c r="V1800" s="23"/>
      <c r="W1800" s="23"/>
    </row>
    <row r="1801" spans="1:23" x14ac:dyDescent="0.25">
      <c r="A1801" s="82"/>
      <c r="B1801" s="82"/>
      <c r="C1801"/>
      <c r="D1801"/>
      <c r="E1801" s="23"/>
      <c r="F1801"/>
      <c r="G1801"/>
      <c r="H1801" s="59"/>
      <c r="I1801" s="23"/>
      <c r="J1801" s="31"/>
      <c r="K1801" s="23"/>
      <c r="L1801" s="23"/>
      <c r="M1801" s="23"/>
      <c r="N1801" s="31"/>
      <c r="O1801" s="23"/>
      <c r="P1801" s="23"/>
      <c r="Q1801" s="54"/>
      <c r="R1801" s="31"/>
      <c r="S1801" s="23"/>
      <c r="T1801" s="23"/>
      <c r="U1801" s="31"/>
      <c r="V1801" s="23"/>
      <c r="W1801" s="23"/>
    </row>
    <row r="1802" spans="1:23" x14ac:dyDescent="0.25">
      <c r="A1802" s="82"/>
      <c r="B1802" s="82"/>
      <c r="C1802"/>
      <c r="D1802"/>
      <c r="E1802" s="23"/>
      <c r="F1802"/>
      <c r="G1802"/>
      <c r="H1802" s="59"/>
      <c r="I1802" s="23"/>
      <c r="J1802" s="31"/>
      <c r="K1802" s="23"/>
      <c r="L1802" s="23"/>
      <c r="M1802" s="23"/>
      <c r="N1802" s="31"/>
      <c r="O1802" s="23"/>
      <c r="P1802" s="23"/>
      <c r="Q1802" s="54"/>
      <c r="R1802" s="31"/>
      <c r="S1802" s="23"/>
      <c r="T1802" s="23"/>
      <c r="U1802" s="31"/>
      <c r="V1802" s="23"/>
      <c r="W1802" s="23"/>
    </row>
    <row r="1803" spans="1:23" x14ac:dyDescent="0.25">
      <c r="A1803" s="82"/>
      <c r="B1803" s="82"/>
      <c r="C1803"/>
      <c r="D1803"/>
      <c r="E1803" s="23"/>
      <c r="F1803"/>
      <c r="G1803"/>
      <c r="H1803" s="59"/>
      <c r="I1803" s="23"/>
      <c r="J1803" s="31"/>
      <c r="K1803" s="23"/>
      <c r="L1803" s="23"/>
      <c r="M1803" s="23"/>
      <c r="N1803" s="31"/>
      <c r="O1803" s="23"/>
      <c r="P1803" s="23"/>
      <c r="Q1803" s="54"/>
      <c r="R1803" s="31"/>
      <c r="S1803" s="23"/>
      <c r="T1803" s="23"/>
      <c r="U1803" s="31"/>
      <c r="V1803" s="23"/>
      <c r="W1803" s="23"/>
    </row>
    <row r="1804" spans="1:23" x14ac:dyDescent="0.25">
      <c r="A1804" s="82"/>
      <c r="B1804" s="82"/>
      <c r="C1804"/>
      <c r="D1804"/>
      <c r="E1804" s="23"/>
      <c r="F1804"/>
      <c r="G1804"/>
      <c r="H1804" s="59"/>
      <c r="I1804" s="23"/>
      <c r="J1804" s="31"/>
      <c r="K1804" s="23"/>
      <c r="L1804" s="23"/>
      <c r="M1804" s="23"/>
      <c r="N1804" s="31"/>
      <c r="O1804" s="23"/>
      <c r="P1804" s="23"/>
      <c r="Q1804" s="54"/>
      <c r="R1804" s="31"/>
      <c r="S1804" s="23"/>
      <c r="T1804" s="23"/>
      <c r="U1804" s="31"/>
      <c r="V1804" s="23"/>
      <c r="W1804" s="23"/>
    </row>
    <row r="1805" spans="1:23" x14ac:dyDescent="0.25">
      <c r="A1805" s="82"/>
      <c r="B1805" s="82"/>
      <c r="C1805"/>
      <c r="D1805"/>
      <c r="E1805" s="23"/>
      <c r="F1805"/>
      <c r="G1805"/>
      <c r="H1805" s="59"/>
      <c r="I1805" s="23"/>
      <c r="J1805" s="31"/>
      <c r="K1805" s="23"/>
      <c r="L1805" s="23"/>
      <c r="M1805" s="23"/>
      <c r="N1805" s="31"/>
      <c r="O1805" s="23"/>
      <c r="P1805" s="23"/>
      <c r="Q1805" s="54"/>
      <c r="R1805" s="31"/>
      <c r="S1805" s="23"/>
      <c r="T1805" s="23"/>
      <c r="U1805" s="31"/>
      <c r="V1805" s="23"/>
      <c r="W1805" s="23"/>
    </row>
    <row r="1806" spans="1:23" x14ac:dyDescent="0.25">
      <c r="A1806" s="82"/>
      <c r="B1806" s="82"/>
      <c r="C1806"/>
      <c r="D1806"/>
      <c r="E1806" s="23"/>
      <c r="F1806"/>
      <c r="G1806"/>
      <c r="H1806" s="59"/>
      <c r="I1806" s="23"/>
      <c r="J1806" s="31"/>
      <c r="K1806" s="23"/>
      <c r="L1806" s="23"/>
      <c r="M1806" s="23"/>
      <c r="N1806" s="31"/>
      <c r="O1806" s="23"/>
      <c r="P1806" s="23"/>
      <c r="Q1806" s="54"/>
      <c r="R1806" s="31"/>
      <c r="S1806" s="23"/>
      <c r="T1806" s="23"/>
      <c r="U1806" s="31"/>
      <c r="V1806" s="23"/>
      <c r="W1806" s="23"/>
    </row>
    <row r="1807" spans="1:23" x14ac:dyDescent="0.25">
      <c r="A1807" s="82"/>
      <c r="B1807" s="82"/>
      <c r="C1807"/>
      <c r="D1807"/>
      <c r="E1807" s="23"/>
      <c r="F1807"/>
      <c r="G1807"/>
      <c r="H1807" s="59"/>
      <c r="I1807" s="23"/>
      <c r="J1807" s="31"/>
      <c r="K1807" s="23"/>
      <c r="L1807" s="23"/>
      <c r="M1807" s="23"/>
      <c r="N1807" s="31"/>
      <c r="O1807" s="23"/>
      <c r="P1807" s="23"/>
      <c r="Q1807" s="54"/>
      <c r="R1807" s="31"/>
      <c r="S1807" s="23"/>
      <c r="T1807" s="23"/>
      <c r="U1807" s="31"/>
      <c r="V1807" s="23"/>
      <c r="W1807" s="23"/>
    </row>
    <row r="1808" spans="1:23" x14ac:dyDescent="0.25">
      <c r="A1808" s="82"/>
      <c r="B1808" s="82"/>
      <c r="C1808"/>
      <c r="D1808"/>
      <c r="E1808" s="23"/>
      <c r="F1808"/>
      <c r="G1808"/>
      <c r="H1808" s="59"/>
      <c r="I1808" s="23"/>
      <c r="J1808" s="31"/>
      <c r="K1808" s="23"/>
      <c r="L1808" s="23"/>
      <c r="M1808" s="23"/>
      <c r="N1808" s="31"/>
      <c r="O1808" s="23"/>
      <c r="P1808" s="23"/>
      <c r="Q1808" s="54"/>
      <c r="R1808" s="31"/>
      <c r="S1808" s="23"/>
      <c r="T1808" s="23"/>
      <c r="U1808" s="31"/>
      <c r="V1808" s="23"/>
      <c r="W1808" s="23"/>
    </row>
    <row r="1809" spans="1:23" x14ac:dyDescent="0.25">
      <c r="A1809" s="82"/>
      <c r="B1809" s="82"/>
      <c r="C1809"/>
      <c r="D1809"/>
      <c r="E1809" s="23"/>
      <c r="F1809"/>
      <c r="G1809"/>
      <c r="H1809" s="59"/>
      <c r="I1809" s="23"/>
      <c r="J1809" s="31"/>
      <c r="K1809" s="23"/>
      <c r="L1809" s="23"/>
      <c r="M1809" s="23"/>
      <c r="N1809" s="31"/>
      <c r="O1809" s="23"/>
      <c r="P1809" s="23"/>
      <c r="Q1809" s="54"/>
      <c r="R1809" s="31"/>
      <c r="S1809" s="23"/>
      <c r="T1809" s="23"/>
      <c r="U1809" s="31"/>
      <c r="V1809" s="23"/>
      <c r="W1809" s="23"/>
    </row>
    <row r="1810" spans="1:23" x14ac:dyDescent="0.25">
      <c r="A1810" s="82"/>
      <c r="B1810" s="82"/>
      <c r="C1810"/>
      <c r="D1810"/>
      <c r="E1810" s="23"/>
      <c r="F1810"/>
      <c r="G1810"/>
      <c r="H1810" s="59"/>
      <c r="I1810" s="23"/>
      <c r="J1810" s="31"/>
      <c r="K1810" s="23"/>
      <c r="L1810" s="23"/>
      <c r="M1810" s="23"/>
      <c r="N1810" s="31"/>
      <c r="O1810" s="23"/>
      <c r="P1810" s="23"/>
      <c r="Q1810" s="54"/>
      <c r="R1810" s="31"/>
      <c r="S1810" s="23"/>
      <c r="T1810" s="23"/>
      <c r="U1810" s="31"/>
      <c r="V1810" s="23"/>
      <c r="W1810" s="23"/>
    </row>
    <row r="1811" spans="1:23" x14ac:dyDescent="0.25">
      <c r="A1811" s="82"/>
      <c r="B1811" s="82"/>
      <c r="C1811"/>
      <c r="D1811"/>
      <c r="E1811" s="23"/>
      <c r="F1811"/>
      <c r="G1811"/>
      <c r="H1811" s="59"/>
      <c r="I1811" s="23"/>
      <c r="J1811" s="31"/>
      <c r="K1811" s="23"/>
      <c r="L1811" s="23"/>
      <c r="M1811" s="23"/>
      <c r="N1811" s="31"/>
      <c r="O1811" s="23"/>
      <c r="P1811" s="23"/>
      <c r="Q1811" s="54"/>
      <c r="R1811" s="31"/>
      <c r="S1811" s="23"/>
      <c r="T1811" s="23"/>
      <c r="U1811" s="31"/>
      <c r="V1811" s="23"/>
      <c r="W1811" s="23"/>
    </row>
    <row r="1812" spans="1:23" x14ac:dyDescent="0.25">
      <c r="A1812" s="82"/>
      <c r="B1812" s="82"/>
      <c r="C1812"/>
      <c r="D1812"/>
      <c r="E1812" s="23"/>
      <c r="F1812"/>
      <c r="G1812"/>
      <c r="H1812" s="59"/>
      <c r="I1812" s="23"/>
      <c r="J1812" s="31"/>
      <c r="K1812" s="23"/>
      <c r="L1812" s="23"/>
      <c r="M1812" s="23"/>
      <c r="N1812" s="31"/>
      <c r="O1812" s="23"/>
      <c r="P1812" s="23"/>
      <c r="Q1812" s="54"/>
      <c r="R1812" s="31"/>
      <c r="S1812" s="23"/>
      <c r="T1812" s="23"/>
      <c r="U1812" s="31"/>
      <c r="V1812" s="23"/>
      <c r="W1812" s="23"/>
    </row>
    <row r="1813" spans="1:23" x14ac:dyDescent="0.25">
      <c r="A1813" s="82"/>
      <c r="B1813" s="82"/>
      <c r="C1813"/>
      <c r="D1813"/>
      <c r="E1813" s="23"/>
      <c r="F1813"/>
      <c r="G1813"/>
      <c r="H1813" s="59"/>
      <c r="I1813" s="23"/>
      <c r="J1813" s="31"/>
      <c r="K1813" s="23"/>
      <c r="L1813" s="23"/>
      <c r="M1813" s="23"/>
      <c r="N1813" s="31"/>
      <c r="O1813" s="23"/>
      <c r="P1813" s="23"/>
      <c r="Q1813" s="54"/>
      <c r="R1813" s="31"/>
      <c r="S1813" s="23"/>
      <c r="T1813" s="23"/>
      <c r="U1813" s="31"/>
      <c r="V1813" s="23"/>
      <c r="W1813" s="23"/>
    </row>
    <row r="1814" spans="1:23" x14ac:dyDescent="0.25">
      <c r="A1814" s="82"/>
      <c r="B1814" s="82"/>
      <c r="C1814"/>
      <c r="D1814"/>
      <c r="E1814" s="23"/>
      <c r="F1814"/>
      <c r="G1814"/>
      <c r="H1814" s="59"/>
      <c r="I1814" s="23"/>
      <c r="J1814" s="31"/>
      <c r="K1814" s="23"/>
      <c r="L1814" s="23"/>
      <c r="M1814" s="23"/>
      <c r="N1814" s="31"/>
      <c r="O1814" s="23"/>
      <c r="P1814" s="23"/>
      <c r="Q1814" s="54"/>
      <c r="R1814" s="31"/>
      <c r="S1814" s="23"/>
      <c r="T1814" s="23"/>
      <c r="U1814" s="31"/>
      <c r="V1814" s="23"/>
      <c r="W1814" s="23"/>
    </row>
    <row r="1815" spans="1:23" x14ac:dyDescent="0.25">
      <c r="A1815" s="82"/>
      <c r="B1815" s="82"/>
      <c r="C1815"/>
      <c r="D1815"/>
      <c r="E1815" s="23"/>
      <c r="F1815"/>
      <c r="G1815"/>
      <c r="H1815" s="59"/>
      <c r="I1815" s="23"/>
      <c r="J1815" s="31"/>
      <c r="K1815" s="23"/>
      <c r="L1815" s="23"/>
      <c r="M1815" s="23"/>
      <c r="N1815" s="31"/>
      <c r="O1815" s="23"/>
      <c r="P1815" s="23"/>
      <c r="Q1815" s="54"/>
      <c r="R1815" s="31"/>
      <c r="S1815" s="23"/>
      <c r="T1815" s="23"/>
      <c r="U1815" s="31"/>
      <c r="V1815" s="23"/>
      <c r="W1815" s="23"/>
    </row>
    <row r="1816" spans="1:23" x14ac:dyDescent="0.25">
      <c r="A1816" s="82"/>
      <c r="B1816" s="82"/>
      <c r="C1816"/>
      <c r="D1816"/>
      <c r="E1816" s="23"/>
      <c r="F1816"/>
      <c r="G1816"/>
      <c r="H1816" s="59"/>
      <c r="I1816" s="23"/>
      <c r="J1816" s="31"/>
      <c r="K1816" s="23"/>
      <c r="L1816" s="23"/>
      <c r="M1816" s="23"/>
      <c r="N1816" s="31"/>
      <c r="O1816" s="23"/>
      <c r="P1816" s="23"/>
      <c r="Q1816" s="54"/>
      <c r="R1816" s="31"/>
      <c r="S1816" s="23"/>
      <c r="T1816" s="23"/>
      <c r="U1816" s="31"/>
      <c r="V1816" s="23"/>
      <c r="W1816" s="23"/>
    </row>
    <row r="1817" spans="1:23" x14ac:dyDescent="0.25">
      <c r="A1817" s="82"/>
      <c r="B1817" s="82"/>
      <c r="C1817"/>
      <c r="D1817"/>
      <c r="E1817" s="23"/>
      <c r="F1817"/>
      <c r="G1817"/>
      <c r="H1817" s="59"/>
      <c r="I1817" s="23"/>
      <c r="J1817" s="31"/>
      <c r="K1817" s="23"/>
      <c r="L1817" s="23"/>
      <c r="M1817" s="23"/>
      <c r="N1817" s="31"/>
      <c r="O1817" s="23"/>
      <c r="P1817" s="23"/>
      <c r="Q1817" s="54"/>
      <c r="R1817" s="31"/>
      <c r="S1817" s="23"/>
      <c r="T1817" s="23"/>
      <c r="U1817" s="31"/>
      <c r="V1817" s="23"/>
      <c r="W1817" s="23"/>
    </row>
    <row r="1818" spans="1:23" x14ac:dyDescent="0.25">
      <c r="A1818" s="82"/>
      <c r="B1818" s="82"/>
      <c r="C1818"/>
      <c r="D1818"/>
      <c r="E1818" s="23"/>
      <c r="F1818"/>
      <c r="G1818"/>
      <c r="H1818" s="59"/>
      <c r="I1818" s="23"/>
      <c r="J1818" s="31"/>
      <c r="K1818" s="23"/>
      <c r="L1818" s="23"/>
      <c r="M1818" s="23"/>
      <c r="N1818" s="31"/>
      <c r="O1818" s="23"/>
      <c r="P1818" s="23"/>
      <c r="Q1818" s="54"/>
      <c r="R1818" s="31"/>
      <c r="S1818" s="23"/>
      <c r="T1818" s="23"/>
      <c r="U1818" s="31"/>
      <c r="V1818" s="23"/>
      <c r="W1818" s="23"/>
    </row>
    <row r="1819" spans="1:23" x14ac:dyDescent="0.25">
      <c r="A1819" s="82"/>
      <c r="B1819" s="82"/>
      <c r="C1819"/>
      <c r="D1819"/>
      <c r="E1819" s="23"/>
      <c r="F1819"/>
      <c r="G1819"/>
      <c r="H1819" s="59"/>
      <c r="I1819" s="23"/>
      <c r="J1819" s="31"/>
      <c r="K1819" s="23"/>
      <c r="L1819" s="23"/>
      <c r="M1819" s="23"/>
      <c r="N1819" s="31"/>
      <c r="O1819" s="23"/>
      <c r="P1819" s="23"/>
      <c r="Q1819" s="54"/>
      <c r="R1819" s="31"/>
      <c r="S1819" s="23"/>
      <c r="T1819" s="23"/>
      <c r="U1819" s="31"/>
      <c r="V1819" s="23"/>
      <c r="W1819" s="23"/>
    </row>
    <row r="1820" spans="1:23" x14ac:dyDescent="0.25">
      <c r="A1820" s="82"/>
      <c r="B1820" s="82"/>
      <c r="C1820"/>
      <c r="D1820"/>
      <c r="E1820" s="23"/>
      <c r="F1820"/>
      <c r="G1820"/>
      <c r="H1820" s="59"/>
      <c r="I1820" s="23"/>
      <c r="J1820" s="31"/>
      <c r="K1820" s="23"/>
      <c r="L1820" s="23"/>
      <c r="M1820" s="23"/>
      <c r="N1820" s="31"/>
      <c r="O1820" s="23"/>
      <c r="P1820" s="23"/>
      <c r="Q1820" s="54"/>
      <c r="R1820" s="31"/>
      <c r="S1820" s="23"/>
      <c r="T1820" s="23"/>
      <c r="U1820" s="31"/>
      <c r="V1820" s="23"/>
      <c r="W1820" s="23"/>
    </row>
    <row r="1821" spans="1:23" x14ac:dyDescent="0.25">
      <c r="A1821" s="82"/>
      <c r="B1821" s="82"/>
      <c r="C1821"/>
      <c r="D1821"/>
      <c r="E1821" s="23"/>
      <c r="F1821"/>
      <c r="G1821"/>
      <c r="H1821" s="59"/>
      <c r="I1821" s="23"/>
      <c r="J1821" s="31"/>
      <c r="K1821" s="23"/>
      <c r="L1821" s="23"/>
      <c r="M1821" s="23"/>
      <c r="N1821" s="31"/>
      <c r="O1821" s="23"/>
      <c r="P1821" s="23"/>
      <c r="Q1821" s="54"/>
      <c r="R1821" s="31"/>
      <c r="S1821" s="23"/>
      <c r="T1821" s="23"/>
      <c r="U1821" s="31"/>
      <c r="V1821" s="23"/>
      <c r="W1821" s="23"/>
    </row>
    <row r="1822" spans="1:23" x14ac:dyDescent="0.25">
      <c r="A1822" s="82"/>
      <c r="B1822" s="82"/>
      <c r="C1822"/>
      <c r="D1822"/>
      <c r="E1822" s="23"/>
      <c r="F1822"/>
      <c r="G1822"/>
      <c r="H1822" s="59"/>
      <c r="I1822" s="23"/>
      <c r="J1822" s="31"/>
      <c r="K1822" s="23"/>
      <c r="L1822" s="23"/>
      <c r="M1822" s="23"/>
      <c r="N1822" s="31"/>
      <c r="O1822" s="23"/>
      <c r="P1822" s="23"/>
      <c r="Q1822" s="54"/>
      <c r="R1822" s="31"/>
      <c r="S1822" s="23"/>
      <c r="T1822" s="23"/>
      <c r="U1822" s="31"/>
      <c r="V1822" s="23"/>
      <c r="W1822" s="23"/>
    </row>
    <row r="1823" spans="1:23" x14ac:dyDescent="0.25">
      <c r="A1823" s="82"/>
      <c r="B1823" s="82"/>
      <c r="C1823"/>
      <c r="D1823"/>
      <c r="E1823" s="23"/>
      <c r="F1823"/>
      <c r="G1823"/>
      <c r="H1823" s="59"/>
      <c r="I1823" s="23"/>
      <c r="J1823" s="31"/>
      <c r="K1823" s="23"/>
      <c r="L1823" s="23"/>
      <c r="M1823" s="23"/>
      <c r="N1823" s="31"/>
      <c r="O1823" s="23"/>
      <c r="P1823" s="23"/>
      <c r="Q1823" s="54"/>
      <c r="R1823" s="31"/>
      <c r="S1823" s="23"/>
      <c r="T1823" s="23"/>
      <c r="U1823" s="31"/>
      <c r="V1823" s="23"/>
      <c r="W1823" s="23"/>
    </row>
    <row r="1824" spans="1:23" x14ac:dyDescent="0.25">
      <c r="A1824" s="82"/>
      <c r="B1824" s="82"/>
      <c r="C1824"/>
      <c r="D1824"/>
      <c r="E1824" s="23"/>
      <c r="F1824"/>
      <c r="G1824"/>
      <c r="H1824" s="59"/>
      <c r="I1824" s="23"/>
      <c r="J1824" s="31"/>
      <c r="K1824" s="23"/>
      <c r="L1824" s="23"/>
      <c r="M1824" s="23"/>
      <c r="N1824" s="31"/>
      <c r="O1824" s="23"/>
      <c r="P1824" s="23"/>
      <c r="Q1824" s="54"/>
      <c r="R1824" s="31"/>
      <c r="S1824" s="23"/>
      <c r="T1824" s="23"/>
      <c r="U1824" s="31"/>
      <c r="V1824" s="23"/>
      <c r="W1824" s="23"/>
    </row>
    <row r="1825" spans="1:23" x14ac:dyDescent="0.25">
      <c r="A1825" s="82"/>
      <c r="B1825" s="82"/>
      <c r="C1825"/>
      <c r="D1825"/>
      <c r="E1825" s="23"/>
      <c r="F1825"/>
      <c r="G1825"/>
      <c r="H1825" s="59"/>
      <c r="I1825" s="23"/>
      <c r="J1825" s="31"/>
      <c r="K1825" s="23"/>
      <c r="L1825" s="23"/>
      <c r="M1825" s="23"/>
      <c r="N1825" s="31"/>
      <c r="O1825" s="23"/>
      <c r="P1825" s="23"/>
      <c r="Q1825" s="54"/>
      <c r="R1825" s="31"/>
      <c r="S1825" s="23"/>
      <c r="T1825" s="23"/>
      <c r="U1825" s="31"/>
      <c r="V1825" s="23"/>
      <c r="W1825" s="23"/>
    </row>
    <row r="1826" spans="1:23" x14ac:dyDescent="0.25">
      <c r="A1826" s="82"/>
      <c r="B1826" s="82"/>
      <c r="C1826"/>
      <c r="D1826"/>
      <c r="E1826" s="23"/>
      <c r="F1826"/>
      <c r="G1826"/>
      <c r="H1826" s="59"/>
      <c r="I1826" s="23"/>
      <c r="J1826" s="31"/>
      <c r="K1826" s="23"/>
      <c r="L1826" s="23"/>
      <c r="M1826" s="23"/>
      <c r="N1826" s="31"/>
      <c r="O1826" s="23"/>
      <c r="P1826" s="23"/>
      <c r="Q1826" s="54"/>
      <c r="R1826" s="31"/>
      <c r="S1826" s="23"/>
      <c r="T1826" s="23"/>
      <c r="U1826" s="31"/>
      <c r="V1826" s="23"/>
      <c r="W1826" s="23"/>
    </row>
    <row r="1827" spans="1:23" x14ac:dyDescent="0.25">
      <c r="A1827" s="82"/>
      <c r="B1827" s="82"/>
      <c r="C1827"/>
      <c r="D1827"/>
      <c r="E1827" s="23"/>
      <c r="F1827"/>
      <c r="G1827"/>
      <c r="H1827" s="59"/>
      <c r="I1827" s="23"/>
      <c r="J1827" s="31"/>
      <c r="K1827" s="23"/>
      <c r="L1827" s="23"/>
      <c r="M1827" s="23"/>
      <c r="N1827" s="31"/>
      <c r="O1827" s="23"/>
      <c r="P1827" s="23"/>
      <c r="Q1827" s="54"/>
      <c r="R1827" s="31"/>
      <c r="S1827" s="23"/>
      <c r="T1827" s="23"/>
      <c r="U1827" s="31"/>
      <c r="V1827" s="23"/>
      <c r="W1827" s="23"/>
    </row>
    <row r="1828" spans="1:23" x14ac:dyDescent="0.25">
      <c r="A1828" s="82"/>
      <c r="B1828" s="82"/>
      <c r="C1828"/>
      <c r="D1828"/>
      <c r="E1828" s="23"/>
      <c r="F1828"/>
      <c r="G1828"/>
      <c r="H1828" s="59"/>
      <c r="I1828" s="23"/>
      <c r="J1828" s="31"/>
      <c r="K1828" s="23"/>
      <c r="L1828" s="23"/>
      <c r="M1828" s="23"/>
      <c r="N1828" s="31"/>
      <c r="O1828" s="23"/>
      <c r="P1828" s="23"/>
      <c r="Q1828" s="54"/>
      <c r="R1828" s="31"/>
      <c r="S1828" s="23"/>
      <c r="T1828" s="23"/>
      <c r="U1828" s="31"/>
      <c r="V1828" s="23"/>
      <c r="W1828" s="23"/>
    </row>
    <row r="1829" spans="1:23" x14ac:dyDescent="0.25">
      <c r="A1829" s="82"/>
      <c r="B1829" s="82"/>
      <c r="C1829"/>
      <c r="D1829"/>
      <c r="E1829" s="23"/>
      <c r="F1829"/>
      <c r="G1829"/>
      <c r="H1829" s="59"/>
      <c r="I1829" s="23"/>
      <c r="J1829" s="31"/>
      <c r="K1829" s="23"/>
      <c r="L1829" s="23"/>
      <c r="M1829" s="23"/>
      <c r="N1829" s="31"/>
      <c r="O1829" s="23"/>
      <c r="P1829" s="23"/>
      <c r="Q1829" s="54"/>
      <c r="R1829" s="31"/>
      <c r="S1829" s="23"/>
      <c r="T1829" s="23"/>
      <c r="U1829" s="31"/>
      <c r="V1829" s="23"/>
      <c r="W1829" s="23"/>
    </row>
    <row r="1830" spans="1:23" x14ac:dyDescent="0.25">
      <c r="A1830" s="82"/>
      <c r="B1830" s="82"/>
      <c r="C1830"/>
      <c r="D1830"/>
      <c r="E1830" s="23"/>
      <c r="F1830"/>
      <c r="G1830"/>
      <c r="H1830" s="59"/>
      <c r="I1830" s="23"/>
      <c r="J1830" s="31"/>
      <c r="K1830" s="23"/>
      <c r="L1830" s="23"/>
      <c r="M1830" s="23"/>
      <c r="N1830" s="31"/>
      <c r="O1830" s="23"/>
      <c r="P1830" s="23"/>
      <c r="Q1830" s="54"/>
      <c r="R1830" s="31"/>
      <c r="S1830" s="23"/>
      <c r="T1830" s="23"/>
      <c r="U1830" s="31"/>
      <c r="V1830" s="23"/>
      <c r="W1830" s="23"/>
    </row>
    <row r="1831" spans="1:23" x14ac:dyDescent="0.25">
      <c r="A1831" s="82"/>
      <c r="B1831" s="82"/>
      <c r="C1831"/>
      <c r="D1831"/>
      <c r="E1831" s="23"/>
      <c r="F1831"/>
      <c r="G1831"/>
      <c r="H1831" s="59"/>
      <c r="I1831" s="23"/>
      <c r="J1831" s="31"/>
      <c r="K1831" s="23"/>
      <c r="L1831" s="23"/>
      <c r="M1831" s="23"/>
      <c r="N1831" s="31"/>
      <c r="O1831" s="23"/>
      <c r="P1831" s="23"/>
      <c r="Q1831" s="54"/>
      <c r="R1831" s="31"/>
      <c r="S1831" s="23"/>
      <c r="T1831" s="23"/>
      <c r="U1831" s="31"/>
      <c r="V1831" s="23"/>
      <c r="W1831" s="23"/>
    </row>
    <row r="1832" spans="1:23" x14ac:dyDescent="0.25">
      <c r="A1832" s="82"/>
      <c r="B1832" s="82"/>
      <c r="C1832"/>
      <c r="D1832"/>
      <c r="E1832" s="23"/>
      <c r="F1832"/>
      <c r="G1832"/>
      <c r="H1832" s="59"/>
      <c r="I1832" s="23"/>
      <c r="J1832" s="31"/>
      <c r="K1832" s="23"/>
      <c r="L1832" s="23"/>
      <c r="M1832" s="23"/>
      <c r="N1832" s="31"/>
      <c r="O1832" s="23"/>
      <c r="P1832" s="23"/>
      <c r="Q1832" s="54"/>
      <c r="R1832" s="31"/>
      <c r="S1832" s="23"/>
      <c r="T1832" s="23"/>
      <c r="U1832" s="31"/>
      <c r="V1832" s="23"/>
      <c r="W1832" s="23"/>
    </row>
    <row r="1833" spans="1:23" x14ac:dyDescent="0.25">
      <c r="A1833" s="82"/>
      <c r="B1833" s="82"/>
      <c r="C1833"/>
      <c r="D1833"/>
      <c r="E1833" s="23"/>
      <c r="F1833"/>
      <c r="G1833"/>
      <c r="H1833" s="59"/>
      <c r="I1833" s="23"/>
      <c r="J1833" s="31"/>
      <c r="K1833" s="23"/>
      <c r="L1833" s="23"/>
      <c r="M1833" s="23"/>
      <c r="N1833" s="31"/>
      <c r="O1833" s="23"/>
      <c r="P1833" s="23"/>
      <c r="Q1833" s="54"/>
      <c r="R1833" s="31"/>
      <c r="S1833" s="23"/>
      <c r="T1833" s="23"/>
      <c r="U1833" s="31"/>
      <c r="V1833" s="23"/>
      <c r="W1833" s="23"/>
    </row>
    <row r="1834" spans="1:23" x14ac:dyDescent="0.25">
      <c r="A1834" s="82"/>
      <c r="B1834" s="82"/>
      <c r="C1834"/>
      <c r="D1834"/>
      <c r="E1834" s="23"/>
      <c r="F1834"/>
      <c r="G1834"/>
      <c r="H1834" s="59"/>
      <c r="I1834" s="23"/>
      <c r="J1834" s="31"/>
      <c r="K1834" s="23"/>
      <c r="L1834" s="23"/>
      <c r="M1834" s="23"/>
      <c r="N1834" s="31"/>
      <c r="O1834" s="23"/>
      <c r="P1834" s="23"/>
      <c r="Q1834" s="54"/>
      <c r="R1834" s="31"/>
      <c r="S1834" s="23"/>
      <c r="T1834" s="23"/>
      <c r="U1834" s="31"/>
      <c r="V1834" s="23"/>
      <c r="W1834" s="23"/>
    </row>
    <row r="1835" spans="1:23" x14ac:dyDescent="0.25">
      <c r="A1835" s="82"/>
      <c r="B1835" s="82"/>
      <c r="C1835"/>
      <c r="D1835"/>
      <c r="E1835" s="23"/>
      <c r="F1835"/>
      <c r="G1835"/>
      <c r="H1835" s="59"/>
      <c r="I1835" s="23"/>
      <c r="J1835" s="31"/>
      <c r="K1835" s="23"/>
      <c r="L1835" s="23"/>
      <c r="M1835" s="23"/>
      <c r="N1835" s="31"/>
      <c r="O1835" s="23"/>
      <c r="P1835" s="23"/>
      <c r="Q1835" s="54"/>
      <c r="R1835" s="31"/>
      <c r="S1835" s="23"/>
      <c r="T1835" s="23"/>
      <c r="U1835" s="31"/>
      <c r="V1835" s="23"/>
      <c r="W1835" s="23"/>
    </row>
    <row r="1836" spans="1:23" x14ac:dyDescent="0.25">
      <c r="A1836" s="82"/>
      <c r="B1836" s="82"/>
      <c r="C1836"/>
      <c r="D1836"/>
      <c r="E1836" s="23"/>
      <c r="F1836"/>
      <c r="G1836"/>
      <c r="H1836" s="59"/>
      <c r="I1836" s="23"/>
      <c r="J1836" s="31"/>
      <c r="K1836" s="23"/>
      <c r="L1836" s="23"/>
      <c r="M1836" s="23"/>
      <c r="N1836" s="31"/>
      <c r="O1836" s="23"/>
      <c r="P1836" s="23"/>
      <c r="Q1836" s="54"/>
      <c r="R1836" s="31"/>
      <c r="S1836" s="23"/>
      <c r="T1836" s="23"/>
      <c r="U1836" s="31"/>
      <c r="V1836" s="23"/>
      <c r="W1836" s="23"/>
    </row>
    <row r="1837" spans="1:23" x14ac:dyDescent="0.25">
      <c r="A1837" s="82"/>
      <c r="B1837" s="82"/>
      <c r="C1837"/>
      <c r="D1837"/>
      <c r="E1837" s="23"/>
      <c r="F1837"/>
      <c r="G1837"/>
      <c r="H1837" s="59"/>
      <c r="I1837" s="23"/>
      <c r="J1837" s="31"/>
      <c r="K1837" s="23"/>
      <c r="L1837" s="23"/>
      <c r="M1837" s="23"/>
      <c r="N1837" s="31"/>
      <c r="O1837" s="23"/>
      <c r="P1837" s="23"/>
      <c r="Q1837" s="54"/>
      <c r="R1837" s="31"/>
      <c r="S1837" s="23"/>
      <c r="T1837" s="23"/>
      <c r="U1837" s="31"/>
      <c r="V1837" s="23"/>
      <c r="W1837" s="23"/>
    </row>
    <row r="1838" spans="1:23" x14ac:dyDescent="0.25">
      <c r="A1838" s="82"/>
      <c r="B1838" s="82"/>
      <c r="C1838"/>
      <c r="D1838"/>
      <c r="E1838" s="23"/>
      <c r="F1838"/>
      <c r="G1838"/>
      <c r="H1838" s="59"/>
      <c r="I1838" s="23"/>
      <c r="J1838" s="31"/>
      <c r="K1838" s="23"/>
      <c r="L1838" s="23"/>
      <c r="M1838" s="23"/>
      <c r="N1838" s="31"/>
      <c r="O1838" s="23"/>
      <c r="P1838" s="23"/>
      <c r="Q1838" s="54"/>
      <c r="R1838" s="31"/>
      <c r="S1838" s="23"/>
      <c r="T1838" s="23"/>
      <c r="U1838" s="31"/>
      <c r="V1838" s="23"/>
      <c r="W1838" s="23"/>
    </row>
    <row r="1839" spans="1:23" x14ac:dyDescent="0.25">
      <c r="A1839" s="82"/>
      <c r="B1839" s="82"/>
      <c r="C1839"/>
      <c r="D1839"/>
      <c r="E1839" s="23"/>
      <c r="F1839"/>
      <c r="G1839"/>
      <c r="H1839" s="59"/>
      <c r="I1839" s="23"/>
      <c r="J1839" s="31"/>
      <c r="K1839" s="23"/>
      <c r="L1839" s="23"/>
      <c r="M1839" s="23"/>
      <c r="N1839" s="31"/>
      <c r="O1839" s="23"/>
      <c r="P1839" s="23"/>
      <c r="Q1839" s="54"/>
      <c r="R1839" s="31"/>
      <c r="S1839" s="23"/>
      <c r="T1839" s="23"/>
      <c r="U1839" s="31"/>
      <c r="V1839" s="23"/>
      <c r="W1839" s="23"/>
    </row>
    <row r="1840" spans="1:23" x14ac:dyDescent="0.25">
      <c r="A1840" s="82"/>
      <c r="B1840" s="82"/>
      <c r="C1840"/>
      <c r="D1840"/>
      <c r="E1840" s="23"/>
      <c r="F1840"/>
      <c r="G1840"/>
      <c r="H1840" s="59"/>
      <c r="I1840" s="23"/>
      <c r="J1840" s="31"/>
      <c r="K1840" s="23"/>
      <c r="L1840" s="23"/>
      <c r="M1840" s="23"/>
      <c r="N1840" s="31"/>
      <c r="O1840" s="23"/>
      <c r="P1840" s="23"/>
      <c r="Q1840" s="54"/>
      <c r="R1840" s="31"/>
      <c r="S1840" s="23"/>
      <c r="T1840" s="23"/>
      <c r="U1840" s="31"/>
      <c r="V1840" s="23"/>
      <c r="W1840" s="23"/>
    </row>
    <row r="1841" spans="1:23" x14ac:dyDescent="0.25">
      <c r="A1841" s="82"/>
      <c r="B1841" s="82"/>
      <c r="C1841"/>
      <c r="D1841"/>
      <c r="E1841" s="23"/>
      <c r="F1841"/>
      <c r="G1841"/>
      <c r="H1841" s="59"/>
      <c r="I1841" s="23"/>
      <c r="J1841" s="31"/>
      <c r="K1841" s="23"/>
      <c r="L1841" s="23"/>
      <c r="M1841" s="23"/>
      <c r="N1841" s="31"/>
      <c r="O1841" s="23"/>
      <c r="P1841" s="23"/>
      <c r="Q1841" s="54"/>
      <c r="R1841" s="31"/>
      <c r="S1841" s="23"/>
      <c r="T1841" s="23"/>
      <c r="U1841" s="31"/>
      <c r="V1841" s="23"/>
      <c r="W1841" s="23"/>
    </row>
    <row r="1842" spans="1:23" x14ac:dyDescent="0.25">
      <c r="A1842" s="82"/>
      <c r="B1842" s="82"/>
      <c r="C1842"/>
      <c r="D1842"/>
      <c r="E1842" s="23"/>
      <c r="F1842"/>
      <c r="G1842"/>
      <c r="H1842" s="59"/>
      <c r="I1842" s="23"/>
      <c r="J1842" s="31"/>
      <c r="K1842" s="23"/>
      <c r="L1842" s="23"/>
      <c r="M1842" s="23"/>
      <c r="N1842" s="31"/>
      <c r="O1842" s="23"/>
      <c r="P1842" s="23"/>
      <c r="Q1842" s="54"/>
      <c r="R1842" s="31"/>
      <c r="S1842" s="23"/>
      <c r="T1842" s="23"/>
      <c r="U1842" s="31"/>
      <c r="V1842" s="23"/>
      <c r="W1842" s="23"/>
    </row>
    <row r="1843" spans="1:23" x14ac:dyDescent="0.25">
      <c r="A1843" s="82"/>
      <c r="B1843" s="82"/>
      <c r="C1843"/>
      <c r="D1843"/>
      <c r="E1843" s="23"/>
      <c r="F1843"/>
      <c r="G1843"/>
      <c r="H1843" s="59"/>
      <c r="I1843" s="23"/>
      <c r="J1843" s="31"/>
      <c r="K1843" s="23"/>
      <c r="L1843" s="23"/>
      <c r="M1843" s="23"/>
      <c r="N1843" s="31"/>
      <c r="O1843" s="23"/>
      <c r="P1843" s="23"/>
      <c r="Q1843" s="54"/>
      <c r="R1843" s="31"/>
      <c r="S1843" s="23"/>
      <c r="T1843" s="23"/>
      <c r="U1843" s="31"/>
      <c r="V1843" s="23"/>
      <c r="W1843" s="23"/>
    </row>
    <row r="1844" spans="1:23" x14ac:dyDescent="0.25">
      <c r="A1844" s="82"/>
      <c r="B1844" s="82"/>
      <c r="C1844"/>
      <c r="D1844"/>
      <c r="E1844" s="23"/>
      <c r="F1844"/>
      <c r="G1844"/>
      <c r="H1844" s="59"/>
      <c r="I1844" s="23"/>
      <c r="J1844" s="31"/>
      <c r="K1844" s="23"/>
      <c r="L1844" s="23"/>
      <c r="M1844" s="23"/>
      <c r="N1844" s="31"/>
      <c r="O1844" s="23"/>
      <c r="P1844" s="23"/>
      <c r="Q1844" s="54"/>
      <c r="R1844" s="31"/>
      <c r="S1844" s="23"/>
      <c r="T1844" s="23"/>
      <c r="U1844" s="31"/>
      <c r="V1844" s="23"/>
      <c r="W1844" s="23"/>
    </row>
    <row r="1845" spans="1:23" x14ac:dyDescent="0.25">
      <c r="A1845" s="82"/>
      <c r="B1845" s="82"/>
      <c r="C1845"/>
      <c r="D1845"/>
      <c r="E1845" s="23"/>
      <c r="F1845"/>
      <c r="G1845"/>
      <c r="H1845" s="59"/>
      <c r="I1845" s="23"/>
      <c r="J1845" s="31"/>
      <c r="K1845" s="23"/>
      <c r="L1845" s="23"/>
      <c r="M1845" s="23"/>
      <c r="N1845" s="31"/>
      <c r="O1845" s="23"/>
      <c r="P1845" s="23"/>
      <c r="Q1845" s="54"/>
      <c r="R1845" s="31"/>
      <c r="S1845" s="23"/>
      <c r="T1845" s="23"/>
      <c r="U1845" s="31"/>
      <c r="V1845" s="23"/>
      <c r="W1845" s="23"/>
    </row>
    <row r="1846" spans="1:23" x14ac:dyDescent="0.25">
      <c r="A1846" s="82"/>
      <c r="B1846" s="82"/>
      <c r="C1846"/>
      <c r="D1846"/>
      <c r="E1846" s="23"/>
      <c r="F1846"/>
      <c r="G1846"/>
      <c r="H1846" s="59"/>
      <c r="I1846" s="23"/>
      <c r="J1846" s="31"/>
      <c r="K1846" s="23"/>
      <c r="L1846" s="23"/>
      <c r="M1846" s="23"/>
      <c r="N1846" s="31"/>
      <c r="O1846" s="23"/>
      <c r="P1846" s="23"/>
      <c r="Q1846" s="54"/>
      <c r="R1846" s="31"/>
      <c r="S1846" s="23"/>
      <c r="T1846" s="23"/>
      <c r="U1846" s="31"/>
      <c r="V1846" s="23"/>
      <c r="W1846" s="23"/>
    </row>
    <row r="1847" spans="1:23" x14ac:dyDescent="0.25">
      <c r="A1847" s="82"/>
      <c r="B1847" s="82"/>
      <c r="C1847"/>
      <c r="D1847"/>
      <c r="E1847" s="23"/>
      <c r="F1847"/>
      <c r="G1847"/>
      <c r="H1847" s="59"/>
      <c r="I1847" s="23"/>
      <c r="J1847" s="31"/>
      <c r="K1847" s="23"/>
      <c r="L1847" s="23"/>
      <c r="M1847" s="23"/>
      <c r="N1847" s="31"/>
      <c r="O1847" s="23"/>
      <c r="P1847" s="23"/>
      <c r="Q1847" s="54"/>
      <c r="R1847" s="31"/>
      <c r="S1847" s="23"/>
      <c r="T1847" s="23"/>
      <c r="U1847" s="31"/>
      <c r="V1847" s="23"/>
      <c r="W1847" s="23"/>
    </row>
    <row r="1848" spans="1:23" x14ac:dyDescent="0.25">
      <c r="A1848" s="82"/>
      <c r="B1848" s="82"/>
      <c r="C1848"/>
      <c r="D1848"/>
      <c r="E1848" s="23"/>
      <c r="F1848"/>
      <c r="G1848"/>
      <c r="H1848" s="59"/>
      <c r="I1848" s="23"/>
      <c r="J1848" s="31"/>
      <c r="K1848" s="23"/>
      <c r="L1848" s="23"/>
      <c r="M1848" s="23"/>
      <c r="N1848" s="31"/>
      <c r="O1848" s="23"/>
      <c r="P1848" s="23"/>
      <c r="Q1848" s="54"/>
      <c r="R1848" s="31"/>
      <c r="S1848" s="23"/>
      <c r="T1848" s="23"/>
      <c r="U1848" s="31"/>
      <c r="V1848" s="23"/>
      <c r="W1848" s="23"/>
    </row>
    <row r="1849" spans="1:23" x14ac:dyDescent="0.25">
      <c r="A1849" s="82"/>
      <c r="B1849" s="82"/>
      <c r="C1849"/>
      <c r="D1849"/>
      <c r="E1849" s="23"/>
      <c r="F1849"/>
      <c r="G1849"/>
      <c r="H1849" s="59"/>
      <c r="I1849" s="23"/>
      <c r="J1849" s="31"/>
      <c r="K1849" s="23"/>
      <c r="L1849" s="23"/>
      <c r="M1849" s="23"/>
      <c r="N1849" s="31"/>
      <c r="O1849" s="23"/>
      <c r="P1849" s="23"/>
      <c r="Q1849" s="54"/>
      <c r="R1849" s="31"/>
      <c r="S1849" s="23"/>
      <c r="T1849" s="23"/>
      <c r="U1849" s="31"/>
      <c r="V1849" s="23"/>
      <c r="W1849" s="23"/>
    </row>
    <row r="1850" spans="1:23" x14ac:dyDescent="0.25">
      <c r="A1850" s="82"/>
      <c r="B1850" s="82"/>
      <c r="C1850"/>
      <c r="D1850"/>
      <c r="E1850" s="23"/>
      <c r="F1850"/>
      <c r="G1850"/>
      <c r="H1850" s="59"/>
      <c r="I1850" s="23"/>
      <c r="J1850" s="31"/>
      <c r="K1850" s="23"/>
      <c r="L1850" s="23"/>
      <c r="M1850" s="23"/>
      <c r="N1850" s="31"/>
      <c r="O1850" s="23"/>
      <c r="P1850" s="23"/>
      <c r="Q1850" s="54"/>
      <c r="R1850" s="31"/>
      <c r="S1850" s="23"/>
      <c r="T1850" s="23"/>
      <c r="U1850" s="31"/>
      <c r="V1850" s="23"/>
      <c r="W1850" s="23"/>
    </row>
    <row r="1851" spans="1:23" x14ac:dyDescent="0.25">
      <c r="A1851" s="82"/>
      <c r="B1851" s="82"/>
      <c r="C1851"/>
      <c r="D1851"/>
      <c r="E1851" s="23"/>
      <c r="F1851"/>
      <c r="G1851"/>
      <c r="H1851" s="59"/>
      <c r="I1851" s="23"/>
      <c r="J1851" s="31"/>
      <c r="K1851" s="23"/>
      <c r="L1851" s="23"/>
      <c r="M1851" s="23"/>
      <c r="N1851" s="31"/>
      <c r="O1851" s="23"/>
      <c r="P1851" s="23"/>
      <c r="Q1851" s="54"/>
      <c r="R1851" s="31"/>
      <c r="S1851" s="23"/>
      <c r="T1851" s="23"/>
      <c r="U1851" s="31"/>
      <c r="V1851" s="23"/>
      <c r="W1851" s="23"/>
    </row>
    <row r="1852" spans="1:23" x14ac:dyDescent="0.25">
      <c r="A1852" s="82"/>
      <c r="B1852" s="82"/>
      <c r="C1852"/>
      <c r="D1852"/>
      <c r="E1852" s="23"/>
      <c r="F1852"/>
      <c r="G1852"/>
      <c r="H1852" s="59"/>
      <c r="I1852" s="23"/>
      <c r="J1852" s="31"/>
      <c r="K1852" s="23"/>
      <c r="L1852" s="23"/>
      <c r="M1852" s="23"/>
      <c r="N1852" s="31"/>
      <c r="O1852" s="23"/>
      <c r="P1852" s="23"/>
      <c r="Q1852" s="54"/>
      <c r="R1852" s="31"/>
      <c r="S1852" s="23"/>
      <c r="T1852" s="23"/>
      <c r="U1852" s="31"/>
      <c r="V1852" s="23"/>
      <c r="W1852" s="23"/>
    </row>
    <row r="1853" spans="1:23" x14ac:dyDescent="0.25">
      <c r="A1853" s="82"/>
      <c r="B1853" s="82"/>
      <c r="C1853"/>
      <c r="D1853"/>
      <c r="E1853" s="23"/>
      <c r="F1853"/>
      <c r="G1853"/>
      <c r="H1853" s="59"/>
      <c r="I1853" s="23"/>
      <c r="J1853" s="31"/>
      <c r="K1853" s="23"/>
      <c r="L1853" s="23"/>
      <c r="M1853" s="23"/>
      <c r="N1853" s="31"/>
      <c r="O1853" s="23"/>
      <c r="P1853" s="23"/>
      <c r="Q1853" s="54"/>
      <c r="R1853" s="31"/>
      <c r="S1853" s="23"/>
      <c r="T1853" s="23"/>
      <c r="U1853" s="31"/>
      <c r="V1853" s="23"/>
      <c r="W1853" s="23"/>
    </row>
    <row r="1854" spans="1:23" x14ac:dyDescent="0.25">
      <c r="A1854" s="82"/>
      <c r="B1854" s="82"/>
      <c r="C1854"/>
      <c r="D1854"/>
      <c r="E1854" s="23"/>
      <c r="F1854"/>
      <c r="G1854"/>
      <c r="H1854" s="59"/>
      <c r="I1854" s="23"/>
      <c r="J1854" s="31"/>
      <c r="K1854" s="23"/>
      <c r="L1854" s="23"/>
      <c r="M1854" s="23"/>
      <c r="N1854" s="31"/>
      <c r="O1854" s="23"/>
      <c r="P1854" s="23"/>
      <c r="Q1854" s="54"/>
      <c r="R1854" s="31"/>
      <c r="S1854" s="23"/>
      <c r="T1854" s="23"/>
      <c r="U1854" s="31"/>
      <c r="V1854" s="23"/>
      <c r="W1854" s="23"/>
    </row>
    <row r="1855" spans="1:23" x14ac:dyDescent="0.25">
      <c r="A1855" s="82"/>
      <c r="B1855" s="82"/>
      <c r="C1855"/>
      <c r="D1855"/>
      <c r="E1855" s="23"/>
      <c r="F1855"/>
      <c r="G1855"/>
      <c r="H1855" s="59"/>
      <c r="I1855" s="23"/>
      <c r="J1855" s="31"/>
      <c r="K1855" s="23"/>
      <c r="L1855" s="23"/>
      <c r="M1855" s="23"/>
      <c r="N1855" s="31"/>
      <c r="O1855" s="23"/>
      <c r="P1855" s="23"/>
      <c r="Q1855" s="54"/>
      <c r="R1855" s="31"/>
      <c r="S1855" s="23"/>
      <c r="T1855" s="23"/>
      <c r="U1855" s="31"/>
      <c r="V1855" s="23"/>
      <c r="W1855" s="23"/>
    </row>
    <row r="1856" spans="1:23" x14ac:dyDescent="0.25">
      <c r="A1856" s="82"/>
      <c r="B1856" s="82"/>
      <c r="C1856"/>
      <c r="D1856"/>
      <c r="E1856" s="23"/>
      <c r="F1856"/>
      <c r="G1856"/>
      <c r="H1856" s="59"/>
      <c r="I1856" s="23"/>
      <c r="J1856" s="31"/>
      <c r="K1856" s="23"/>
      <c r="L1856" s="23"/>
      <c r="M1856" s="23"/>
      <c r="N1856" s="31"/>
      <c r="O1856" s="23"/>
      <c r="P1856" s="23"/>
      <c r="Q1856" s="54"/>
      <c r="R1856" s="31"/>
      <c r="S1856" s="23"/>
      <c r="T1856" s="23"/>
      <c r="U1856" s="31"/>
      <c r="V1856" s="23"/>
      <c r="W1856" s="23"/>
    </row>
    <row r="1857" spans="1:23" x14ac:dyDescent="0.25">
      <c r="A1857" s="82"/>
      <c r="B1857" s="82"/>
      <c r="C1857"/>
      <c r="D1857"/>
      <c r="E1857" s="23"/>
      <c r="F1857"/>
      <c r="G1857"/>
      <c r="H1857" s="59"/>
      <c r="I1857" s="23"/>
      <c r="J1857" s="31"/>
      <c r="K1857" s="23"/>
      <c r="L1857" s="23"/>
      <c r="M1857" s="23"/>
      <c r="N1857" s="31"/>
      <c r="O1857" s="23"/>
      <c r="P1857" s="23"/>
      <c r="Q1857" s="54"/>
      <c r="R1857" s="31"/>
      <c r="S1857" s="23"/>
      <c r="T1857" s="23"/>
      <c r="U1857" s="31"/>
      <c r="V1857" s="23"/>
      <c r="W1857" s="23"/>
    </row>
    <row r="1858" spans="1:23" x14ac:dyDescent="0.25">
      <c r="A1858" s="82"/>
      <c r="B1858" s="82"/>
      <c r="C1858"/>
      <c r="D1858"/>
      <c r="E1858" s="23"/>
      <c r="F1858"/>
      <c r="G1858"/>
      <c r="H1858" s="59"/>
      <c r="I1858" s="23"/>
      <c r="J1858" s="31"/>
      <c r="K1858" s="23"/>
      <c r="L1858" s="23"/>
      <c r="M1858" s="23"/>
      <c r="N1858" s="31"/>
      <c r="O1858" s="23"/>
      <c r="P1858" s="23"/>
      <c r="Q1858" s="54"/>
      <c r="R1858" s="31"/>
      <c r="S1858" s="23"/>
      <c r="T1858" s="23"/>
      <c r="U1858" s="31"/>
      <c r="V1858" s="23"/>
      <c r="W1858" s="23"/>
    </row>
    <row r="1859" spans="1:23" x14ac:dyDescent="0.25">
      <c r="A1859" s="82"/>
      <c r="B1859" s="82"/>
      <c r="C1859"/>
      <c r="D1859"/>
      <c r="E1859" s="23"/>
      <c r="F1859"/>
      <c r="G1859"/>
      <c r="H1859" s="59"/>
      <c r="I1859" s="23"/>
      <c r="J1859" s="31"/>
      <c r="K1859" s="23"/>
      <c r="L1859" s="23"/>
      <c r="M1859" s="23"/>
      <c r="N1859" s="31"/>
      <c r="O1859" s="23"/>
      <c r="P1859" s="23"/>
      <c r="Q1859" s="54"/>
      <c r="R1859" s="31"/>
      <c r="S1859" s="23"/>
      <c r="T1859" s="23"/>
      <c r="U1859" s="31"/>
      <c r="V1859" s="23"/>
      <c r="W1859" s="23"/>
    </row>
    <row r="1860" spans="1:23" x14ac:dyDescent="0.25">
      <c r="A1860" s="82"/>
      <c r="B1860" s="82"/>
      <c r="C1860"/>
      <c r="D1860"/>
      <c r="E1860" s="23"/>
      <c r="F1860"/>
      <c r="G1860"/>
      <c r="H1860" s="59"/>
      <c r="I1860" s="23"/>
      <c r="J1860" s="31"/>
      <c r="K1860" s="23"/>
      <c r="L1860" s="23"/>
      <c r="M1860" s="23"/>
      <c r="N1860" s="31"/>
      <c r="O1860" s="23"/>
      <c r="P1860" s="23"/>
      <c r="Q1860" s="54"/>
      <c r="R1860" s="31"/>
      <c r="S1860" s="23"/>
      <c r="T1860" s="23"/>
      <c r="U1860" s="31"/>
      <c r="V1860" s="23"/>
      <c r="W1860" s="23"/>
    </row>
    <row r="1861" spans="1:23" x14ac:dyDescent="0.25">
      <c r="A1861" s="82"/>
      <c r="B1861" s="82"/>
      <c r="C1861"/>
      <c r="D1861"/>
      <c r="E1861" s="23"/>
      <c r="F1861"/>
      <c r="G1861"/>
      <c r="H1861" s="59"/>
      <c r="I1861" s="23"/>
      <c r="J1861" s="31"/>
      <c r="K1861" s="23"/>
      <c r="L1861" s="23"/>
      <c r="M1861" s="23"/>
      <c r="N1861" s="31"/>
      <c r="O1861" s="23"/>
      <c r="P1861" s="23"/>
      <c r="Q1861" s="54"/>
      <c r="R1861" s="31"/>
      <c r="S1861" s="23"/>
      <c r="T1861" s="23"/>
      <c r="U1861" s="31"/>
      <c r="V1861" s="23"/>
      <c r="W1861" s="23"/>
    </row>
    <row r="1862" spans="1:23" x14ac:dyDescent="0.25">
      <c r="A1862" s="82"/>
      <c r="B1862" s="82"/>
      <c r="C1862"/>
      <c r="D1862"/>
      <c r="E1862" s="23"/>
      <c r="F1862"/>
      <c r="G1862"/>
      <c r="H1862" s="59"/>
      <c r="I1862" s="23"/>
      <c r="J1862" s="31"/>
      <c r="K1862" s="23"/>
      <c r="L1862" s="23"/>
      <c r="M1862" s="23"/>
      <c r="N1862" s="31"/>
      <c r="O1862" s="23"/>
      <c r="P1862" s="23"/>
      <c r="Q1862" s="54"/>
      <c r="R1862" s="31"/>
      <c r="S1862" s="23"/>
      <c r="T1862" s="23"/>
      <c r="U1862" s="31"/>
      <c r="V1862" s="23"/>
      <c r="W1862" s="23"/>
    </row>
    <row r="1863" spans="1:23" x14ac:dyDescent="0.25">
      <c r="A1863" s="82"/>
      <c r="B1863" s="82"/>
      <c r="C1863"/>
      <c r="D1863"/>
      <c r="E1863" s="23"/>
      <c r="F1863"/>
      <c r="G1863"/>
      <c r="H1863" s="59"/>
      <c r="I1863" s="23"/>
      <c r="J1863" s="31"/>
      <c r="K1863" s="23"/>
      <c r="L1863" s="23"/>
      <c r="M1863" s="23"/>
      <c r="N1863" s="31"/>
      <c r="O1863" s="23"/>
      <c r="P1863" s="23"/>
      <c r="Q1863" s="54"/>
      <c r="R1863" s="31"/>
      <c r="S1863" s="23"/>
      <c r="T1863" s="23"/>
      <c r="U1863" s="31"/>
      <c r="V1863" s="23"/>
      <c r="W1863" s="23"/>
    </row>
    <row r="1864" spans="1:23" x14ac:dyDescent="0.25">
      <c r="A1864" s="82"/>
      <c r="B1864" s="82"/>
      <c r="C1864"/>
      <c r="D1864"/>
      <c r="E1864" s="23"/>
      <c r="F1864"/>
      <c r="G1864"/>
      <c r="H1864" s="59"/>
      <c r="I1864" s="23"/>
      <c r="J1864" s="31"/>
      <c r="K1864" s="23"/>
      <c r="L1864" s="23"/>
      <c r="M1864" s="23"/>
      <c r="N1864" s="31"/>
      <c r="O1864" s="23"/>
      <c r="P1864" s="23"/>
      <c r="Q1864" s="54"/>
      <c r="R1864" s="31"/>
      <c r="S1864" s="23"/>
      <c r="T1864" s="23"/>
      <c r="U1864" s="31"/>
      <c r="V1864" s="23"/>
      <c r="W1864" s="23"/>
    </row>
    <row r="1865" spans="1:23" x14ac:dyDescent="0.25">
      <c r="A1865" s="82"/>
      <c r="B1865" s="82"/>
      <c r="C1865"/>
      <c r="D1865"/>
      <c r="E1865" s="23"/>
      <c r="F1865"/>
      <c r="G1865"/>
      <c r="H1865" s="59"/>
      <c r="I1865" s="23"/>
      <c r="J1865" s="31"/>
      <c r="K1865" s="23"/>
      <c r="L1865" s="23"/>
      <c r="M1865" s="23"/>
      <c r="N1865" s="31"/>
      <c r="O1865" s="23"/>
      <c r="P1865" s="23"/>
      <c r="Q1865" s="54"/>
      <c r="R1865" s="31"/>
      <c r="S1865" s="23"/>
      <c r="T1865" s="23"/>
      <c r="U1865" s="31"/>
      <c r="V1865" s="23"/>
      <c r="W1865" s="23"/>
    </row>
    <row r="1866" spans="1:23" x14ac:dyDescent="0.25">
      <c r="A1866" s="82"/>
      <c r="B1866" s="82"/>
      <c r="C1866"/>
      <c r="D1866"/>
      <c r="E1866" s="23"/>
      <c r="F1866"/>
      <c r="G1866"/>
      <c r="H1866" s="59"/>
      <c r="I1866" s="23"/>
      <c r="J1866" s="31"/>
      <c r="K1866" s="23"/>
      <c r="L1866" s="23"/>
      <c r="M1866" s="23"/>
      <c r="N1866" s="31"/>
      <c r="O1866" s="23"/>
      <c r="P1866" s="23"/>
      <c r="Q1866" s="54"/>
      <c r="R1866" s="31"/>
      <c r="S1866" s="23"/>
      <c r="T1866" s="23"/>
      <c r="U1866" s="31"/>
      <c r="V1866" s="23"/>
      <c r="W1866" s="23"/>
    </row>
    <row r="1867" spans="1:23" x14ac:dyDescent="0.25">
      <c r="A1867" s="82"/>
      <c r="B1867" s="82"/>
      <c r="C1867"/>
      <c r="D1867"/>
      <c r="E1867" s="23"/>
      <c r="F1867"/>
      <c r="G1867"/>
      <c r="H1867" s="59"/>
      <c r="I1867" s="23"/>
      <c r="J1867" s="31"/>
      <c r="K1867" s="23"/>
      <c r="L1867" s="23"/>
      <c r="M1867" s="23"/>
      <c r="N1867" s="31"/>
      <c r="O1867" s="23"/>
      <c r="P1867" s="23"/>
      <c r="Q1867" s="54"/>
      <c r="R1867" s="31"/>
      <c r="S1867" s="23"/>
      <c r="T1867" s="23"/>
      <c r="U1867" s="31"/>
      <c r="V1867" s="23"/>
      <c r="W1867" s="23"/>
    </row>
    <row r="1868" spans="1:23" x14ac:dyDescent="0.25">
      <c r="A1868" s="82"/>
      <c r="B1868" s="82"/>
      <c r="C1868"/>
      <c r="D1868"/>
      <c r="E1868" s="23"/>
      <c r="F1868"/>
      <c r="G1868"/>
      <c r="H1868" s="59"/>
      <c r="I1868" s="23"/>
      <c r="J1868" s="31"/>
      <c r="K1868" s="23"/>
      <c r="L1868" s="23"/>
      <c r="M1868" s="23"/>
      <c r="N1868" s="31"/>
      <c r="O1868" s="23"/>
      <c r="P1868" s="23"/>
      <c r="Q1868" s="54"/>
      <c r="R1868" s="31"/>
      <c r="S1868" s="23"/>
      <c r="T1868" s="23"/>
      <c r="U1868" s="31"/>
      <c r="V1868" s="23"/>
      <c r="W1868" s="23"/>
    </row>
    <row r="1869" spans="1:23" x14ac:dyDescent="0.25">
      <c r="A1869" s="82"/>
      <c r="B1869" s="82"/>
      <c r="C1869"/>
      <c r="D1869"/>
      <c r="E1869" s="23"/>
      <c r="F1869"/>
      <c r="G1869"/>
      <c r="H1869" s="59"/>
      <c r="I1869" s="23"/>
      <c r="J1869" s="31"/>
      <c r="K1869" s="23"/>
      <c r="L1869" s="23"/>
      <c r="M1869" s="23"/>
      <c r="N1869" s="31"/>
      <c r="O1869" s="23"/>
      <c r="P1869" s="23"/>
      <c r="Q1869" s="54"/>
      <c r="R1869" s="31"/>
      <c r="S1869" s="23"/>
      <c r="T1869" s="23"/>
      <c r="U1869" s="31"/>
      <c r="V1869" s="23"/>
      <c r="W1869" s="23"/>
    </row>
    <row r="1870" spans="1:23" x14ac:dyDescent="0.25">
      <c r="A1870" s="82"/>
      <c r="B1870" s="82"/>
      <c r="C1870"/>
      <c r="D1870"/>
      <c r="E1870" s="23"/>
      <c r="F1870"/>
      <c r="G1870"/>
      <c r="H1870" s="59"/>
      <c r="I1870" s="23"/>
      <c r="J1870" s="31"/>
      <c r="K1870" s="23"/>
      <c r="L1870" s="23"/>
      <c r="M1870" s="23"/>
      <c r="N1870" s="31"/>
      <c r="O1870" s="23"/>
      <c r="P1870" s="23"/>
      <c r="Q1870" s="54"/>
      <c r="R1870" s="31"/>
      <c r="S1870" s="23"/>
      <c r="T1870" s="23"/>
      <c r="U1870" s="31"/>
      <c r="V1870" s="23"/>
      <c r="W1870" s="23"/>
    </row>
    <row r="1871" spans="1:23" x14ac:dyDescent="0.25">
      <c r="A1871" s="82"/>
      <c r="B1871" s="82"/>
      <c r="C1871"/>
      <c r="D1871"/>
      <c r="E1871" s="23"/>
      <c r="F1871"/>
      <c r="G1871"/>
      <c r="H1871" s="59"/>
      <c r="I1871" s="23"/>
      <c r="J1871" s="31"/>
      <c r="K1871" s="23"/>
      <c r="L1871" s="23"/>
      <c r="M1871" s="23"/>
      <c r="N1871" s="31"/>
      <c r="O1871" s="23"/>
      <c r="P1871" s="23"/>
      <c r="Q1871" s="54"/>
      <c r="R1871" s="31"/>
      <c r="S1871" s="23"/>
      <c r="T1871" s="23"/>
      <c r="U1871" s="31"/>
      <c r="V1871" s="23"/>
      <c r="W1871" s="23"/>
    </row>
    <row r="1872" spans="1:23" x14ac:dyDescent="0.25">
      <c r="A1872" s="82"/>
      <c r="B1872" s="82"/>
      <c r="C1872"/>
      <c r="D1872"/>
      <c r="E1872" s="23"/>
      <c r="F1872"/>
      <c r="G1872"/>
      <c r="H1872" s="59"/>
      <c r="I1872" s="23"/>
      <c r="J1872" s="31"/>
      <c r="K1872" s="23"/>
      <c r="L1872" s="23"/>
      <c r="M1872" s="23"/>
      <c r="N1872" s="31"/>
      <c r="O1872" s="23"/>
      <c r="P1872" s="23"/>
      <c r="Q1872" s="54"/>
      <c r="R1872" s="31"/>
      <c r="S1872" s="23"/>
      <c r="T1872" s="23"/>
      <c r="U1872" s="31"/>
      <c r="V1872" s="23"/>
      <c r="W1872" s="23"/>
    </row>
    <row r="1873" spans="1:23" x14ac:dyDescent="0.25">
      <c r="A1873" s="82"/>
      <c r="B1873" s="82"/>
      <c r="C1873"/>
      <c r="D1873"/>
      <c r="E1873" s="23"/>
      <c r="F1873"/>
      <c r="G1873"/>
      <c r="H1873" s="59"/>
      <c r="I1873" s="23"/>
      <c r="J1873" s="31"/>
      <c r="K1873" s="23"/>
      <c r="L1873" s="23"/>
      <c r="M1873" s="23"/>
      <c r="N1873" s="31"/>
      <c r="O1873" s="23"/>
      <c r="P1873" s="23"/>
      <c r="Q1873" s="54"/>
      <c r="R1873" s="31"/>
      <c r="S1873" s="23"/>
      <c r="T1873" s="23"/>
      <c r="U1873" s="31"/>
      <c r="V1873" s="23"/>
      <c r="W1873" s="23"/>
    </row>
    <row r="1874" spans="1:23" x14ac:dyDescent="0.25">
      <c r="A1874" s="82"/>
      <c r="B1874" s="82"/>
      <c r="C1874"/>
      <c r="D1874"/>
      <c r="E1874" s="23"/>
      <c r="F1874"/>
      <c r="G1874"/>
      <c r="H1874" s="59"/>
      <c r="I1874" s="23"/>
      <c r="J1874" s="31"/>
      <c r="K1874" s="23"/>
      <c r="L1874" s="23"/>
      <c r="M1874" s="23"/>
      <c r="N1874" s="31"/>
      <c r="O1874" s="23"/>
      <c r="P1874" s="23"/>
      <c r="Q1874" s="54"/>
      <c r="R1874" s="31"/>
      <c r="S1874" s="23"/>
      <c r="T1874" s="23"/>
      <c r="U1874" s="31"/>
      <c r="V1874" s="23"/>
      <c r="W1874" s="23"/>
    </row>
    <row r="1875" spans="1:23" x14ac:dyDescent="0.25">
      <c r="A1875" s="82"/>
      <c r="B1875" s="82"/>
      <c r="C1875"/>
      <c r="D1875"/>
      <c r="E1875" s="23"/>
      <c r="F1875"/>
      <c r="G1875"/>
      <c r="H1875" s="59"/>
      <c r="I1875" s="23"/>
      <c r="J1875" s="31"/>
      <c r="K1875" s="23"/>
      <c r="L1875" s="23"/>
      <c r="M1875" s="23"/>
      <c r="N1875" s="31"/>
      <c r="O1875" s="23"/>
      <c r="P1875" s="23"/>
      <c r="Q1875" s="54"/>
      <c r="R1875" s="31"/>
      <c r="S1875" s="23"/>
      <c r="T1875" s="23"/>
      <c r="U1875" s="31"/>
      <c r="V1875" s="23"/>
      <c r="W1875" s="23"/>
    </row>
    <row r="1876" spans="1:23" x14ac:dyDescent="0.25">
      <c r="A1876" s="82"/>
      <c r="B1876" s="82"/>
      <c r="C1876"/>
      <c r="D1876"/>
      <c r="E1876" s="23"/>
      <c r="F1876"/>
      <c r="G1876"/>
      <c r="H1876" s="59"/>
      <c r="I1876" s="23"/>
      <c r="J1876" s="31"/>
      <c r="K1876" s="23"/>
      <c r="L1876" s="23"/>
      <c r="M1876" s="23"/>
      <c r="N1876" s="31"/>
      <c r="O1876" s="23"/>
      <c r="P1876" s="23"/>
      <c r="Q1876" s="54"/>
      <c r="R1876" s="31"/>
      <c r="S1876" s="23"/>
      <c r="T1876" s="23"/>
      <c r="U1876" s="31"/>
      <c r="V1876" s="23"/>
      <c r="W1876" s="23"/>
    </row>
    <row r="1877" spans="1:23" x14ac:dyDescent="0.25">
      <c r="A1877" s="82"/>
      <c r="B1877" s="82"/>
      <c r="C1877"/>
      <c r="D1877"/>
      <c r="E1877" s="23"/>
      <c r="F1877"/>
      <c r="G1877"/>
      <c r="H1877" s="59"/>
      <c r="I1877" s="23"/>
      <c r="J1877" s="31"/>
      <c r="K1877" s="23"/>
      <c r="L1877" s="23"/>
      <c r="M1877" s="23"/>
      <c r="N1877" s="31"/>
      <c r="O1877" s="23"/>
      <c r="P1877" s="23"/>
      <c r="Q1877" s="54"/>
      <c r="R1877" s="31"/>
      <c r="S1877" s="23"/>
      <c r="T1877" s="23"/>
      <c r="U1877" s="31"/>
      <c r="V1877" s="23"/>
      <c r="W1877" s="23"/>
    </row>
    <row r="1878" spans="1:23" x14ac:dyDescent="0.25">
      <c r="A1878" s="82"/>
      <c r="B1878" s="82"/>
      <c r="C1878"/>
      <c r="D1878"/>
      <c r="E1878" s="23"/>
      <c r="F1878"/>
      <c r="G1878"/>
      <c r="H1878" s="59"/>
      <c r="I1878" s="23"/>
      <c r="J1878" s="31"/>
      <c r="K1878" s="23"/>
      <c r="L1878" s="23"/>
      <c r="M1878" s="23"/>
      <c r="N1878" s="31"/>
      <c r="O1878" s="23"/>
      <c r="P1878" s="23"/>
      <c r="Q1878" s="54"/>
      <c r="R1878" s="31"/>
      <c r="S1878" s="23"/>
      <c r="T1878" s="23"/>
      <c r="U1878" s="31"/>
      <c r="V1878" s="23"/>
      <c r="W1878" s="23"/>
    </row>
    <row r="1879" spans="1:23" x14ac:dyDescent="0.25">
      <c r="A1879" s="82"/>
      <c r="B1879" s="82"/>
      <c r="C1879"/>
      <c r="D1879"/>
      <c r="E1879" s="23"/>
      <c r="F1879"/>
      <c r="G1879"/>
      <c r="H1879" s="59"/>
      <c r="I1879" s="23"/>
      <c r="J1879" s="31"/>
      <c r="K1879" s="23"/>
      <c r="L1879" s="23"/>
      <c r="M1879" s="23"/>
      <c r="N1879" s="31"/>
      <c r="O1879" s="23"/>
      <c r="P1879" s="23"/>
      <c r="Q1879" s="54"/>
      <c r="R1879" s="31"/>
      <c r="S1879" s="23"/>
      <c r="T1879" s="23"/>
      <c r="U1879" s="31"/>
      <c r="V1879" s="23"/>
      <c r="W1879" s="23"/>
    </row>
    <row r="1880" spans="1:23" x14ac:dyDescent="0.25">
      <c r="A1880" s="82"/>
      <c r="B1880" s="82"/>
      <c r="C1880"/>
      <c r="D1880"/>
      <c r="E1880" s="23"/>
      <c r="F1880"/>
      <c r="G1880"/>
      <c r="H1880" s="59"/>
      <c r="I1880" s="23"/>
      <c r="J1880" s="31"/>
      <c r="K1880" s="23"/>
      <c r="L1880" s="23"/>
      <c r="M1880" s="23"/>
      <c r="N1880" s="31"/>
      <c r="O1880" s="23"/>
      <c r="P1880" s="23"/>
      <c r="Q1880" s="54"/>
      <c r="R1880" s="31"/>
      <c r="S1880" s="23"/>
      <c r="T1880" s="23"/>
      <c r="U1880" s="31"/>
      <c r="V1880" s="23"/>
      <c r="W1880" s="23"/>
    </row>
    <row r="1881" spans="1:23" x14ac:dyDescent="0.25">
      <c r="A1881" s="82"/>
      <c r="B1881" s="82"/>
      <c r="C1881"/>
      <c r="D1881"/>
      <c r="E1881" s="23"/>
      <c r="F1881"/>
      <c r="G1881"/>
      <c r="H1881" s="59"/>
      <c r="I1881" s="23"/>
      <c r="J1881" s="31"/>
      <c r="K1881" s="23"/>
      <c r="L1881" s="23"/>
      <c r="M1881" s="23"/>
      <c r="N1881" s="31"/>
      <c r="O1881" s="23"/>
      <c r="P1881" s="23"/>
      <c r="Q1881" s="54"/>
      <c r="R1881" s="31"/>
      <c r="S1881" s="23"/>
      <c r="T1881" s="23"/>
      <c r="U1881" s="31"/>
      <c r="V1881" s="23"/>
      <c r="W1881" s="23"/>
    </row>
    <row r="1882" spans="1:23" x14ac:dyDescent="0.25">
      <c r="A1882" s="82"/>
      <c r="B1882" s="82"/>
      <c r="C1882"/>
      <c r="D1882"/>
      <c r="E1882" s="23"/>
      <c r="F1882"/>
      <c r="G1882"/>
      <c r="H1882" s="59"/>
      <c r="I1882" s="23"/>
      <c r="J1882" s="31"/>
      <c r="K1882" s="23"/>
      <c r="L1882" s="23"/>
      <c r="M1882" s="23"/>
      <c r="N1882" s="31"/>
      <c r="O1882" s="23"/>
      <c r="P1882" s="23"/>
      <c r="Q1882" s="54"/>
      <c r="R1882" s="31"/>
      <c r="S1882" s="23"/>
      <c r="T1882" s="23"/>
      <c r="U1882" s="31"/>
      <c r="V1882" s="23"/>
      <c r="W1882" s="23"/>
    </row>
    <row r="1883" spans="1:23" x14ac:dyDescent="0.25">
      <c r="A1883" s="82"/>
      <c r="B1883" s="82"/>
      <c r="C1883"/>
      <c r="D1883"/>
      <c r="E1883" s="23"/>
      <c r="F1883"/>
      <c r="G1883"/>
      <c r="H1883" s="59"/>
      <c r="I1883" s="23"/>
      <c r="J1883" s="31"/>
      <c r="K1883" s="23"/>
      <c r="L1883" s="23"/>
      <c r="M1883" s="23"/>
      <c r="N1883" s="31"/>
      <c r="O1883" s="23"/>
      <c r="P1883" s="23"/>
      <c r="Q1883" s="54"/>
      <c r="R1883" s="31"/>
      <c r="S1883" s="23"/>
      <c r="T1883" s="23"/>
      <c r="U1883" s="31"/>
      <c r="V1883" s="23"/>
      <c r="W1883" s="23"/>
    </row>
    <row r="1884" spans="1:23" x14ac:dyDescent="0.25">
      <c r="A1884" s="82"/>
      <c r="B1884" s="82"/>
      <c r="C1884"/>
      <c r="D1884"/>
      <c r="E1884" s="23"/>
      <c r="F1884"/>
      <c r="G1884"/>
      <c r="H1884" s="59"/>
      <c r="I1884" s="23"/>
      <c r="J1884" s="31"/>
      <c r="K1884" s="23"/>
      <c r="L1884" s="23"/>
      <c r="M1884" s="23"/>
      <c r="N1884" s="31"/>
      <c r="O1884" s="23"/>
      <c r="P1884" s="23"/>
      <c r="Q1884" s="54"/>
      <c r="R1884" s="31"/>
      <c r="S1884" s="23"/>
      <c r="T1884" s="23"/>
      <c r="U1884" s="31"/>
      <c r="V1884" s="23"/>
      <c r="W1884" s="23"/>
    </row>
    <row r="1885" spans="1:23" x14ac:dyDescent="0.25">
      <c r="A1885" s="82"/>
      <c r="B1885" s="82"/>
      <c r="C1885"/>
      <c r="D1885"/>
      <c r="E1885" s="23"/>
      <c r="F1885"/>
      <c r="G1885"/>
      <c r="H1885" s="59"/>
      <c r="I1885" s="23"/>
      <c r="J1885" s="31"/>
      <c r="K1885" s="23"/>
      <c r="L1885" s="23"/>
      <c r="M1885" s="23"/>
      <c r="N1885" s="31"/>
      <c r="O1885" s="23"/>
      <c r="P1885" s="23"/>
      <c r="Q1885" s="54"/>
      <c r="R1885" s="31"/>
      <c r="S1885" s="23"/>
      <c r="T1885" s="23"/>
      <c r="U1885" s="31"/>
      <c r="V1885" s="23"/>
      <c r="W1885" s="23"/>
    </row>
    <row r="1886" spans="1:23" x14ac:dyDescent="0.25">
      <c r="A1886" s="82"/>
      <c r="B1886" s="82"/>
      <c r="C1886"/>
      <c r="D1886"/>
      <c r="E1886" s="23"/>
      <c r="F1886"/>
      <c r="G1886"/>
      <c r="H1886" s="59"/>
      <c r="I1886" s="23"/>
      <c r="J1886" s="31"/>
      <c r="K1886" s="23"/>
      <c r="L1886" s="23"/>
      <c r="M1886" s="23"/>
      <c r="N1886" s="31"/>
      <c r="O1886" s="23"/>
      <c r="P1886" s="23"/>
      <c r="Q1886" s="54"/>
      <c r="R1886" s="31"/>
      <c r="S1886" s="23"/>
      <c r="T1886" s="23"/>
      <c r="U1886" s="31"/>
      <c r="V1886" s="23"/>
      <c r="W1886" s="23"/>
    </row>
    <row r="1887" spans="1:23" x14ac:dyDescent="0.25">
      <c r="A1887" s="82"/>
      <c r="B1887" s="82"/>
      <c r="C1887"/>
      <c r="D1887"/>
      <c r="E1887" s="23"/>
      <c r="F1887"/>
      <c r="G1887"/>
      <c r="H1887" s="59"/>
      <c r="I1887" s="23"/>
      <c r="J1887" s="31"/>
      <c r="K1887" s="23"/>
      <c r="L1887" s="23"/>
      <c r="M1887" s="23"/>
      <c r="N1887" s="31"/>
      <c r="O1887" s="23"/>
      <c r="P1887" s="23"/>
      <c r="Q1887" s="54"/>
      <c r="R1887" s="31"/>
      <c r="S1887" s="23"/>
      <c r="T1887" s="23"/>
      <c r="U1887" s="31"/>
      <c r="V1887" s="23"/>
      <c r="W1887" s="23"/>
    </row>
    <row r="1888" spans="1:23" x14ac:dyDescent="0.25">
      <c r="A1888" s="82"/>
      <c r="B1888" s="82"/>
      <c r="C1888"/>
      <c r="D1888"/>
      <c r="E1888" s="23"/>
      <c r="F1888"/>
      <c r="G1888"/>
      <c r="H1888" s="59"/>
      <c r="I1888" s="23"/>
      <c r="J1888" s="31"/>
      <c r="K1888" s="23"/>
      <c r="L1888" s="23"/>
      <c r="M1888" s="23"/>
      <c r="N1888" s="31"/>
      <c r="O1888" s="23"/>
      <c r="P1888" s="23"/>
      <c r="Q1888" s="54"/>
      <c r="R1888" s="31"/>
      <c r="S1888" s="23"/>
      <c r="T1888" s="23"/>
      <c r="U1888" s="31"/>
      <c r="V1888" s="23"/>
      <c r="W1888" s="23"/>
    </row>
    <row r="1889" spans="1:23" x14ac:dyDescent="0.25">
      <c r="A1889" s="82"/>
      <c r="B1889" s="82"/>
      <c r="C1889"/>
      <c r="D1889"/>
      <c r="E1889" s="23"/>
      <c r="F1889"/>
      <c r="G1889"/>
      <c r="H1889" s="59"/>
      <c r="I1889" s="23"/>
      <c r="J1889" s="31"/>
      <c r="K1889" s="23"/>
      <c r="L1889" s="23"/>
      <c r="M1889" s="23"/>
      <c r="N1889" s="31"/>
      <c r="O1889" s="23"/>
      <c r="P1889" s="23"/>
      <c r="Q1889" s="54"/>
      <c r="R1889" s="31"/>
      <c r="S1889" s="23"/>
      <c r="T1889" s="23"/>
      <c r="U1889" s="31"/>
      <c r="V1889" s="23"/>
      <c r="W1889" s="23"/>
    </row>
    <row r="1890" spans="1:23" x14ac:dyDescent="0.25">
      <c r="A1890" s="82"/>
      <c r="B1890" s="82"/>
      <c r="C1890"/>
      <c r="D1890"/>
      <c r="E1890" s="23"/>
      <c r="F1890"/>
      <c r="G1890"/>
      <c r="H1890" s="59"/>
      <c r="I1890" s="23"/>
      <c r="J1890" s="31"/>
      <c r="K1890" s="23"/>
      <c r="L1890" s="23"/>
      <c r="M1890" s="23"/>
      <c r="N1890" s="31"/>
      <c r="O1890" s="23"/>
      <c r="P1890" s="23"/>
      <c r="Q1890" s="54"/>
      <c r="R1890" s="31"/>
      <c r="S1890" s="23"/>
      <c r="T1890" s="23"/>
      <c r="U1890" s="31"/>
      <c r="V1890" s="23"/>
      <c r="W1890" s="23"/>
    </row>
    <row r="1891" spans="1:23" x14ac:dyDescent="0.25">
      <c r="A1891" s="82"/>
      <c r="B1891" s="82"/>
      <c r="C1891"/>
      <c r="D1891"/>
      <c r="E1891" s="23"/>
      <c r="F1891"/>
      <c r="G1891"/>
      <c r="H1891" s="59"/>
      <c r="I1891" s="23"/>
      <c r="J1891" s="31"/>
      <c r="K1891" s="23"/>
      <c r="L1891" s="23"/>
      <c r="M1891" s="23"/>
      <c r="N1891" s="31"/>
      <c r="O1891" s="23"/>
      <c r="P1891" s="23"/>
      <c r="Q1891" s="54"/>
      <c r="R1891" s="31"/>
      <c r="S1891" s="23"/>
      <c r="T1891" s="23"/>
      <c r="U1891" s="31"/>
      <c r="V1891" s="23"/>
      <c r="W1891" s="23"/>
    </row>
    <row r="1892" spans="1:23" x14ac:dyDescent="0.25">
      <c r="A1892" s="82"/>
      <c r="B1892" s="82"/>
      <c r="C1892"/>
      <c r="D1892"/>
      <c r="E1892" s="23"/>
      <c r="F1892"/>
      <c r="G1892"/>
      <c r="H1892" s="59"/>
      <c r="I1892" s="23"/>
      <c r="J1892" s="31"/>
      <c r="K1892" s="23"/>
      <c r="L1892" s="23"/>
      <c r="M1892" s="23"/>
      <c r="N1892" s="31"/>
      <c r="O1892" s="23"/>
      <c r="P1892" s="23"/>
      <c r="Q1892" s="54"/>
      <c r="R1892" s="31"/>
      <c r="S1892" s="23"/>
      <c r="T1892" s="23"/>
      <c r="U1892" s="31"/>
      <c r="V1892" s="23"/>
      <c r="W1892" s="23"/>
    </row>
    <row r="1893" spans="1:23" x14ac:dyDescent="0.25">
      <c r="A1893" s="82"/>
      <c r="B1893" s="82"/>
      <c r="C1893"/>
      <c r="D1893"/>
      <c r="E1893" s="23"/>
      <c r="F1893"/>
      <c r="G1893"/>
      <c r="H1893" s="59"/>
      <c r="I1893" s="23"/>
      <c r="J1893" s="31"/>
      <c r="K1893" s="23"/>
      <c r="L1893" s="23"/>
      <c r="M1893" s="23"/>
      <c r="N1893" s="31"/>
      <c r="O1893" s="23"/>
      <c r="P1893" s="23"/>
      <c r="Q1893" s="54"/>
      <c r="R1893" s="31"/>
      <c r="S1893" s="23"/>
      <c r="T1893" s="23"/>
      <c r="U1893" s="31"/>
      <c r="V1893" s="23"/>
      <c r="W1893" s="23"/>
    </row>
    <row r="1894" spans="1:23" x14ac:dyDescent="0.25">
      <c r="A1894" s="82"/>
      <c r="B1894" s="82"/>
      <c r="C1894"/>
      <c r="D1894"/>
      <c r="E1894" s="23"/>
      <c r="F1894"/>
      <c r="G1894"/>
      <c r="H1894" s="59"/>
      <c r="I1894" s="23"/>
      <c r="J1894" s="31"/>
      <c r="K1894" s="23"/>
      <c r="L1894" s="23"/>
      <c r="M1894" s="23"/>
      <c r="N1894" s="31"/>
      <c r="O1894" s="23"/>
      <c r="P1894" s="23"/>
      <c r="Q1894" s="54"/>
      <c r="R1894" s="31"/>
      <c r="S1894" s="23"/>
      <c r="T1894" s="23"/>
      <c r="U1894" s="31"/>
      <c r="V1894" s="23"/>
      <c r="W1894" s="23"/>
    </row>
    <row r="1895" spans="1:23" x14ac:dyDescent="0.25">
      <c r="A1895" s="82"/>
      <c r="B1895" s="82"/>
      <c r="C1895"/>
      <c r="D1895"/>
      <c r="E1895" s="23"/>
      <c r="F1895"/>
      <c r="G1895"/>
      <c r="H1895" s="59"/>
      <c r="I1895" s="23"/>
      <c r="J1895" s="31"/>
      <c r="K1895" s="23"/>
      <c r="L1895" s="23"/>
      <c r="M1895" s="23"/>
      <c r="N1895" s="31"/>
      <c r="O1895" s="23"/>
      <c r="P1895" s="23"/>
      <c r="Q1895" s="54"/>
      <c r="R1895" s="31"/>
      <c r="S1895" s="23"/>
      <c r="T1895" s="23"/>
      <c r="U1895" s="31"/>
      <c r="V1895" s="23"/>
      <c r="W1895" s="23"/>
    </row>
    <row r="1896" spans="1:23" x14ac:dyDescent="0.25">
      <c r="A1896" s="82"/>
      <c r="B1896" s="82"/>
      <c r="C1896"/>
      <c r="D1896"/>
      <c r="E1896" s="23"/>
      <c r="F1896"/>
      <c r="G1896"/>
      <c r="H1896" s="59"/>
      <c r="I1896" s="23"/>
      <c r="J1896" s="31"/>
      <c r="K1896" s="23"/>
      <c r="L1896" s="23"/>
      <c r="M1896" s="23"/>
      <c r="N1896" s="31"/>
      <c r="O1896" s="23"/>
      <c r="P1896" s="23"/>
      <c r="Q1896" s="54"/>
      <c r="R1896" s="31"/>
      <c r="S1896" s="23"/>
      <c r="T1896" s="23"/>
      <c r="U1896" s="31"/>
      <c r="V1896" s="23"/>
      <c r="W1896" s="23"/>
    </row>
    <row r="1897" spans="1:23" x14ac:dyDescent="0.25">
      <c r="A1897" s="82"/>
      <c r="B1897" s="82"/>
      <c r="C1897"/>
      <c r="D1897"/>
      <c r="E1897" s="23"/>
      <c r="F1897"/>
      <c r="G1897"/>
      <c r="H1897" s="59"/>
      <c r="I1897" s="23"/>
      <c r="J1897" s="31"/>
      <c r="K1897" s="23"/>
      <c r="L1897" s="23"/>
      <c r="M1897" s="23"/>
      <c r="N1897" s="31"/>
      <c r="O1897" s="23"/>
      <c r="P1897" s="23"/>
      <c r="Q1897" s="54"/>
      <c r="R1897" s="31"/>
      <c r="S1897" s="23"/>
      <c r="T1897" s="23"/>
      <c r="U1897" s="31"/>
      <c r="V1897" s="23"/>
      <c r="W1897" s="23"/>
    </row>
    <row r="1898" spans="1:23" x14ac:dyDescent="0.25">
      <c r="A1898" s="82"/>
      <c r="B1898" s="82"/>
      <c r="C1898"/>
      <c r="D1898"/>
      <c r="E1898" s="23"/>
      <c r="F1898"/>
      <c r="G1898"/>
      <c r="H1898" s="59"/>
      <c r="I1898" s="23"/>
      <c r="J1898" s="31"/>
      <c r="K1898" s="23"/>
      <c r="L1898" s="23"/>
      <c r="M1898" s="23"/>
      <c r="N1898" s="31"/>
      <c r="O1898" s="23"/>
      <c r="P1898" s="23"/>
      <c r="Q1898" s="54"/>
      <c r="R1898" s="31"/>
      <c r="S1898" s="23"/>
      <c r="T1898" s="23"/>
      <c r="U1898" s="31"/>
      <c r="V1898" s="23"/>
      <c r="W1898" s="23"/>
    </row>
    <row r="1899" spans="1:23" x14ac:dyDescent="0.25">
      <c r="A1899" s="82"/>
      <c r="B1899" s="82"/>
      <c r="C1899"/>
      <c r="D1899"/>
      <c r="E1899" s="23"/>
      <c r="F1899"/>
      <c r="G1899"/>
      <c r="H1899" s="59"/>
      <c r="I1899" s="23"/>
      <c r="J1899" s="31"/>
      <c r="K1899" s="23"/>
      <c r="L1899" s="23"/>
      <c r="M1899" s="23"/>
      <c r="N1899" s="31"/>
      <c r="O1899" s="23"/>
      <c r="P1899" s="23"/>
      <c r="Q1899" s="54"/>
      <c r="R1899" s="31"/>
      <c r="S1899" s="23"/>
      <c r="T1899" s="23"/>
      <c r="U1899" s="31"/>
      <c r="V1899" s="23"/>
      <c r="W1899" s="23"/>
    </row>
    <row r="1900" spans="1:23" x14ac:dyDescent="0.25">
      <c r="A1900" s="82"/>
      <c r="B1900" s="82"/>
      <c r="C1900"/>
      <c r="D1900"/>
      <c r="E1900" s="23"/>
      <c r="F1900"/>
      <c r="G1900"/>
      <c r="H1900" s="59"/>
      <c r="I1900" s="23"/>
      <c r="J1900" s="31"/>
      <c r="K1900" s="23"/>
      <c r="L1900" s="23"/>
      <c r="M1900" s="23"/>
      <c r="N1900" s="31"/>
      <c r="O1900" s="23"/>
      <c r="P1900" s="23"/>
      <c r="Q1900" s="54"/>
      <c r="R1900" s="31"/>
      <c r="S1900" s="23"/>
      <c r="T1900" s="23"/>
      <c r="U1900" s="31"/>
      <c r="V1900" s="23"/>
      <c r="W1900" s="23"/>
    </row>
    <row r="1901" spans="1:23" x14ac:dyDescent="0.25">
      <c r="A1901" s="82"/>
      <c r="B1901" s="82"/>
      <c r="C1901"/>
      <c r="D1901"/>
      <c r="E1901" s="23"/>
      <c r="F1901"/>
      <c r="G1901"/>
      <c r="H1901" s="59"/>
      <c r="I1901" s="23"/>
      <c r="J1901" s="31"/>
      <c r="K1901" s="23"/>
      <c r="L1901" s="23"/>
      <c r="M1901" s="23"/>
      <c r="N1901" s="31"/>
      <c r="O1901" s="23"/>
      <c r="P1901" s="23"/>
      <c r="Q1901" s="54"/>
      <c r="R1901" s="31"/>
      <c r="S1901" s="23"/>
      <c r="T1901" s="23"/>
      <c r="U1901" s="31"/>
      <c r="V1901" s="23"/>
      <c r="W1901" s="23"/>
    </row>
    <row r="1902" spans="1:23" x14ac:dyDescent="0.25">
      <c r="A1902" s="82"/>
      <c r="B1902" s="82"/>
      <c r="C1902"/>
      <c r="D1902"/>
      <c r="E1902" s="23"/>
      <c r="F1902"/>
      <c r="G1902"/>
      <c r="H1902" s="59"/>
      <c r="I1902" s="23"/>
      <c r="J1902" s="31"/>
      <c r="K1902" s="23"/>
      <c r="L1902" s="23"/>
      <c r="M1902" s="23"/>
      <c r="N1902" s="31"/>
      <c r="O1902" s="23"/>
      <c r="P1902" s="23"/>
      <c r="Q1902" s="54"/>
      <c r="R1902" s="31"/>
      <c r="S1902" s="23"/>
      <c r="T1902" s="23"/>
      <c r="U1902" s="31"/>
      <c r="V1902" s="23"/>
      <c r="W1902" s="23"/>
    </row>
    <row r="1903" spans="1:23" x14ac:dyDescent="0.25">
      <c r="A1903" s="82"/>
      <c r="B1903" s="82"/>
      <c r="C1903"/>
      <c r="D1903"/>
      <c r="E1903" s="23"/>
      <c r="F1903"/>
      <c r="G1903"/>
      <c r="H1903" s="59"/>
      <c r="I1903" s="23"/>
      <c r="J1903" s="31"/>
      <c r="K1903" s="23"/>
      <c r="L1903" s="23"/>
      <c r="M1903" s="23"/>
      <c r="N1903" s="31"/>
      <c r="O1903" s="23"/>
      <c r="P1903" s="23"/>
      <c r="Q1903" s="54"/>
      <c r="R1903" s="31"/>
      <c r="S1903" s="23"/>
      <c r="T1903" s="23"/>
      <c r="U1903" s="31"/>
      <c r="V1903" s="23"/>
      <c r="W1903" s="23"/>
    </row>
    <row r="1904" spans="1:23" x14ac:dyDescent="0.25">
      <c r="A1904" s="82"/>
      <c r="B1904" s="82"/>
      <c r="C1904"/>
      <c r="D1904"/>
      <c r="E1904" s="23"/>
      <c r="F1904"/>
      <c r="G1904"/>
      <c r="H1904" s="59"/>
      <c r="I1904" s="23"/>
      <c r="J1904" s="31"/>
      <c r="K1904" s="23"/>
      <c r="L1904" s="23"/>
      <c r="M1904" s="23"/>
      <c r="N1904" s="31"/>
      <c r="O1904" s="23"/>
      <c r="P1904" s="23"/>
      <c r="Q1904" s="54"/>
      <c r="R1904" s="31"/>
      <c r="S1904" s="23"/>
      <c r="T1904" s="23"/>
      <c r="U1904" s="31"/>
      <c r="V1904" s="23"/>
      <c r="W1904" s="23"/>
    </row>
    <row r="1905" spans="1:23" x14ac:dyDescent="0.25">
      <c r="A1905" s="82"/>
      <c r="B1905" s="82"/>
      <c r="C1905"/>
      <c r="D1905"/>
      <c r="E1905" s="23"/>
      <c r="F1905"/>
      <c r="G1905"/>
      <c r="H1905" s="59"/>
      <c r="I1905" s="23"/>
      <c r="J1905" s="31"/>
      <c r="K1905" s="23"/>
      <c r="L1905" s="23"/>
      <c r="M1905" s="23"/>
      <c r="N1905" s="31"/>
      <c r="O1905" s="23"/>
      <c r="P1905" s="23"/>
      <c r="Q1905" s="54"/>
      <c r="R1905" s="31"/>
      <c r="S1905" s="23"/>
      <c r="T1905" s="23"/>
      <c r="U1905" s="31"/>
      <c r="V1905" s="23"/>
      <c r="W1905" s="23"/>
    </row>
    <row r="1906" spans="1:23" x14ac:dyDescent="0.25">
      <c r="A1906" s="82"/>
      <c r="B1906" s="82"/>
      <c r="C1906"/>
      <c r="D1906"/>
      <c r="E1906" s="23"/>
      <c r="F1906"/>
      <c r="G1906"/>
      <c r="H1906" s="59"/>
      <c r="I1906" s="23"/>
      <c r="J1906" s="31"/>
      <c r="K1906" s="23"/>
      <c r="L1906" s="23"/>
      <c r="M1906" s="23"/>
      <c r="N1906" s="31"/>
      <c r="O1906" s="23"/>
      <c r="P1906" s="23"/>
      <c r="Q1906" s="54"/>
      <c r="R1906" s="31"/>
      <c r="S1906" s="23"/>
      <c r="T1906" s="23"/>
      <c r="U1906" s="31"/>
      <c r="V1906" s="23"/>
      <c r="W1906" s="23"/>
    </row>
    <row r="1907" spans="1:23" x14ac:dyDescent="0.25">
      <c r="A1907" s="82"/>
      <c r="B1907" s="82"/>
      <c r="C1907"/>
      <c r="D1907"/>
      <c r="E1907" s="23"/>
      <c r="F1907"/>
      <c r="G1907"/>
      <c r="H1907" s="59"/>
      <c r="I1907" s="23"/>
      <c r="J1907" s="31"/>
      <c r="K1907" s="23"/>
      <c r="L1907" s="23"/>
      <c r="M1907" s="23"/>
      <c r="N1907" s="31"/>
      <c r="O1907" s="23"/>
      <c r="P1907" s="23"/>
      <c r="Q1907" s="54"/>
      <c r="R1907" s="31"/>
      <c r="S1907" s="23"/>
      <c r="T1907" s="23"/>
      <c r="U1907" s="31"/>
      <c r="V1907" s="23"/>
      <c r="W1907" s="23"/>
    </row>
    <row r="1908" spans="1:23" x14ac:dyDescent="0.25">
      <c r="A1908" s="82"/>
      <c r="B1908" s="82"/>
      <c r="C1908"/>
      <c r="D1908"/>
      <c r="E1908" s="23"/>
      <c r="F1908"/>
      <c r="G1908"/>
      <c r="H1908" s="59"/>
      <c r="I1908" s="23"/>
      <c r="J1908" s="31"/>
      <c r="K1908" s="23"/>
      <c r="L1908" s="23"/>
      <c r="M1908" s="23"/>
      <c r="N1908" s="31"/>
      <c r="O1908" s="23"/>
      <c r="P1908" s="23"/>
      <c r="Q1908" s="54"/>
      <c r="R1908" s="31"/>
      <c r="S1908" s="23"/>
      <c r="T1908" s="23"/>
      <c r="U1908" s="31"/>
      <c r="V1908" s="23"/>
      <c r="W1908" s="23"/>
    </row>
    <row r="1909" spans="1:23" x14ac:dyDescent="0.25">
      <c r="A1909" s="82"/>
      <c r="B1909" s="82"/>
      <c r="C1909"/>
      <c r="D1909"/>
      <c r="E1909" s="23"/>
      <c r="F1909"/>
      <c r="G1909"/>
      <c r="H1909" s="59"/>
      <c r="I1909" s="23"/>
      <c r="J1909" s="31"/>
      <c r="K1909" s="23"/>
      <c r="L1909" s="23"/>
      <c r="M1909" s="23"/>
      <c r="N1909" s="31"/>
      <c r="O1909" s="23"/>
      <c r="P1909" s="23"/>
      <c r="Q1909" s="54"/>
      <c r="R1909" s="31"/>
      <c r="S1909" s="23"/>
      <c r="T1909" s="23"/>
      <c r="U1909" s="31"/>
      <c r="V1909" s="23"/>
      <c r="W1909" s="23"/>
    </row>
    <row r="1910" spans="1:23" x14ac:dyDescent="0.25">
      <c r="A1910" s="82"/>
      <c r="B1910" s="82"/>
      <c r="C1910"/>
      <c r="D1910"/>
      <c r="E1910" s="23"/>
      <c r="F1910"/>
      <c r="G1910"/>
      <c r="H1910" s="59"/>
      <c r="I1910" s="23"/>
      <c r="J1910" s="31"/>
      <c r="K1910" s="23"/>
      <c r="L1910" s="23"/>
      <c r="M1910" s="23"/>
      <c r="N1910" s="31"/>
      <c r="O1910" s="23"/>
      <c r="P1910" s="23"/>
      <c r="Q1910" s="54"/>
      <c r="R1910" s="31"/>
      <c r="S1910" s="23"/>
      <c r="T1910" s="23"/>
      <c r="U1910" s="31"/>
      <c r="V1910" s="23"/>
      <c r="W1910" s="23"/>
    </row>
    <row r="1911" spans="1:23" x14ac:dyDescent="0.25">
      <c r="A1911" s="82"/>
      <c r="B1911" s="82"/>
      <c r="C1911"/>
      <c r="D1911"/>
      <c r="E1911" s="23"/>
      <c r="F1911"/>
      <c r="G1911"/>
      <c r="H1911" s="59"/>
      <c r="I1911" s="23"/>
      <c r="J1911" s="31"/>
      <c r="K1911" s="23"/>
      <c r="L1911" s="23"/>
      <c r="M1911" s="23"/>
      <c r="N1911" s="31"/>
      <c r="O1911" s="23"/>
      <c r="P1911" s="23"/>
      <c r="Q1911" s="54"/>
      <c r="R1911" s="31"/>
      <c r="S1911" s="23"/>
      <c r="T1911" s="23"/>
      <c r="U1911" s="31"/>
      <c r="V1911" s="23"/>
      <c r="W1911" s="23"/>
    </row>
    <row r="1912" spans="1:23" x14ac:dyDescent="0.25">
      <c r="A1912" s="82"/>
      <c r="B1912" s="82"/>
      <c r="C1912"/>
      <c r="D1912"/>
      <c r="E1912" s="23"/>
      <c r="F1912"/>
      <c r="G1912"/>
      <c r="H1912" s="59"/>
      <c r="I1912" s="23"/>
      <c r="J1912" s="31"/>
      <c r="K1912" s="23"/>
      <c r="L1912" s="23"/>
      <c r="M1912" s="23"/>
      <c r="N1912" s="31"/>
      <c r="O1912" s="23"/>
      <c r="P1912" s="23"/>
      <c r="Q1912" s="54"/>
      <c r="R1912" s="31"/>
      <c r="S1912" s="23"/>
      <c r="T1912" s="23"/>
      <c r="U1912" s="31"/>
      <c r="V1912" s="23"/>
      <c r="W1912" s="23"/>
    </row>
    <row r="1913" spans="1:23" x14ac:dyDescent="0.25">
      <c r="A1913" s="82"/>
      <c r="B1913" s="82"/>
      <c r="C1913"/>
      <c r="D1913"/>
      <c r="E1913" s="23"/>
      <c r="F1913"/>
      <c r="G1913"/>
      <c r="H1913" s="59"/>
      <c r="I1913" s="23"/>
      <c r="J1913" s="31"/>
      <c r="K1913" s="23"/>
      <c r="L1913" s="23"/>
      <c r="M1913" s="23"/>
      <c r="N1913" s="31"/>
      <c r="O1913" s="23"/>
      <c r="P1913" s="23"/>
      <c r="Q1913" s="54"/>
      <c r="R1913" s="31"/>
      <c r="S1913" s="23"/>
      <c r="T1913" s="23"/>
      <c r="U1913" s="31"/>
      <c r="V1913" s="23"/>
      <c r="W1913" s="23"/>
    </row>
    <row r="1914" spans="1:23" x14ac:dyDescent="0.25">
      <c r="A1914" s="82"/>
      <c r="B1914" s="82"/>
      <c r="C1914"/>
      <c r="D1914"/>
      <c r="E1914" s="23"/>
      <c r="F1914"/>
      <c r="G1914"/>
      <c r="H1914" s="59"/>
      <c r="I1914" s="23"/>
      <c r="J1914" s="31"/>
      <c r="K1914" s="23"/>
      <c r="L1914" s="23"/>
      <c r="M1914" s="23"/>
      <c r="N1914" s="31"/>
      <c r="O1914" s="23"/>
      <c r="P1914" s="23"/>
      <c r="Q1914" s="54"/>
      <c r="R1914" s="31"/>
      <c r="S1914" s="23"/>
      <c r="T1914" s="23"/>
      <c r="U1914" s="31"/>
      <c r="V1914" s="23"/>
      <c r="W1914" s="23"/>
    </row>
    <row r="1915" spans="1:23" x14ac:dyDescent="0.25">
      <c r="A1915" s="82"/>
      <c r="B1915" s="82"/>
      <c r="C1915"/>
      <c r="D1915"/>
      <c r="E1915" s="23"/>
      <c r="F1915"/>
      <c r="G1915"/>
      <c r="H1915" s="59"/>
      <c r="I1915" s="23"/>
      <c r="J1915" s="31"/>
      <c r="K1915" s="23"/>
      <c r="L1915" s="23"/>
      <c r="M1915" s="23"/>
      <c r="N1915" s="31"/>
      <c r="O1915" s="23"/>
      <c r="P1915" s="23"/>
      <c r="Q1915" s="54"/>
      <c r="R1915" s="31"/>
      <c r="S1915" s="23"/>
      <c r="T1915" s="23"/>
      <c r="U1915" s="31"/>
      <c r="V1915" s="23"/>
      <c r="W1915" s="23"/>
    </row>
    <row r="1916" spans="1:23" x14ac:dyDescent="0.25">
      <c r="A1916" s="82"/>
      <c r="B1916" s="82"/>
      <c r="C1916"/>
      <c r="D1916"/>
      <c r="E1916" s="23"/>
      <c r="F1916"/>
      <c r="G1916"/>
      <c r="H1916" s="59"/>
      <c r="I1916" s="23"/>
      <c r="J1916" s="31"/>
      <c r="K1916" s="23"/>
      <c r="L1916" s="23"/>
      <c r="M1916" s="23"/>
      <c r="N1916" s="31"/>
      <c r="O1916" s="23"/>
      <c r="P1916" s="23"/>
      <c r="Q1916" s="54"/>
      <c r="R1916" s="31"/>
      <c r="S1916" s="23"/>
      <c r="T1916" s="23"/>
      <c r="U1916" s="31"/>
      <c r="V1916" s="23"/>
      <c r="W1916" s="23"/>
    </row>
    <row r="1917" spans="1:23" x14ac:dyDescent="0.25">
      <c r="A1917" s="82"/>
      <c r="B1917" s="82"/>
      <c r="C1917"/>
      <c r="D1917"/>
      <c r="E1917" s="23"/>
      <c r="F1917"/>
      <c r="G1917"/>
      <c r="H1917" s="59"/>
      <c r="I1917" s="23"/>
      <c r="J1917" s="31"/>
      <c r="K1917" s="23"/>
      <c r="L1917" s="23"/>
      <c r="M1917" s="23"/>
      <c r="N1917" s="31"/>
      <c r="O1917" s="23"/>
      <c r="P1917" s="23"/>
      <c r="Q1917" s="54"/>
      <c r="R1917" s="31"/>
      <c r="S1917" s="23"/>
      <c r="T1917" s="23"/>
      <c r="U1917" s="31"/>
      <c r="V1917" s="23"/>
      <c r="W1917" s="23"/>
    </row>
    <row r="1918" spans="1:23" x14ac:dyDescent="0.25">
      <c r="A1918" s="82"/>
      <c r="B1918" s="82"/>
      <c r="C1918"/>
      <c r="D1918"/>
      <c r="E1918" s="23"/>
      <c r="F1918"/>
      <c r="G1918"/>
      <c r="H1918" s="59"/>
      <c r="I1918" s="23"/>
      <c r="J1918" s="31"/>
      <c r="K1918" s="23"/>
      <c r="L1918" s="23"/>
      <c r="M1918" s="23"/>
      <c r="N1918" s="31"/>
      <c r="O1918" s="23"/>
      <c r="P1918" s="23"/>
      <c r="Q1918" s="54"/>
      <c r="R1918" s="31"/>
      <c r="S1918" s="23"/>
      <c r="T1918" s="23"/>
      <c r="U1918" s="31"/>
      <c r="V1918" s="23"/>
      <c r="W1918" s="23"/>
    </row>
    <row r="1919" spans="1:23" x14ac:dyDescent="0.25">
      <c r="A1919" s="82"/>
      <c r="B1919" s="82"/>
      <c r="C1919"/>
      <c r="D1919"/>
      <c r="E1919" s="23"/>
      <c r="F1919"/>
      <c r="G1919"/>
      <c r="H1919" s="59"/>
      <c r="I1919" s="23"/>
      <c r="J1919" s="31"/>
      <c r="K1919" s="23"/>
      <c r="L1919" s="23"/>
      <c r="M1919" s="23"/>
      <c r="N1919" s="31"/>
      <c r="O1919" s="23"/>
      <c r="P1919" s="23"/>
      <c r="Q1919" s="54"/>
      <c r="R1919" s="31"/>
      <c r="S1919" s="23"/>
      <c r="T1919" s="23"/>
      <c r="U1919" s="31"/>
      <c r="V1919" s="23"/>
      <c r="W1919" s="23"/>
    </row>
    <row r="1920" spans="1:23" x14ac:dyDescent="0.25">
      <c r="A1920" s="82"/>
      <c r="B1920" s="82"/>
      <c r="C1920"/>
      <c r="D1920"/>
      <c r="E1920" s="23"/>
      <c r="F1920"/>
      <c r="G1920"/>
      <c r="H1920" s="59"/>
      <c r="I1920" s="23"/>
      <c r="J1920" s="31"/>
      <c r="K1920" s="23"/>
      <c r="L1920" s="23"/>
      <c r="M1920" s="23"/>
      <c r="N1920" s="31"/>
      <c r="O1920" s="23"/>
      <c r="P1920" s="23"/>
      <c r="Q1920" s="54"/>
      <c r="R1920" s="31"/>
      <c r="S1920" s="23"/>
      <c r="T1920" s="23"/>
      <c r="U1920" s="31"/>
      <c r="V1920" s="23"/>
      <c r="W1920" s="23"/>
    </row>
    <row r="1921" spans="1:23" x14ac:dyDescent="0.25">
      <c r="A1921" s="82"/>
      <c r="B1921" s="82"/>
      <c r="C1921"/>
      <c r="D1921"/>
      <c r="E1921" s="23"/>
      <c r="F1921"/>
      <c r="G1921"/>
      <c r="H1921" s="59"/>
      <c r="I1921" s="23"/>
      <c r="J1921" s="31"/>
      <c r="K1921" s="23"/>
      <c r="L1921" s="23"/>
      <c r="M1921" s="23"/>
      <c r="N1921" s="31"/>
      <c r="O1921" s="23"/>
      <c r="P1921" s="23"/>
      <c r="Q1921" s="54"/>
      <c r="R1921" s="31"/>
      <c r="S1921" s="23"/>
      <c r="T1921" s="23"/>
      <c r="U1921" s="31"/>
      <c r="V1921" s="23"/>
      <c r="W1921" s="23"/>
    </row>
    <row r="1922" spans="1:23" x14ac:dyDescent="0.25">
      <c r="A1922" s="82"/>
      <c r="B1922" s="82"/>
      <c r="C1922"/>
      <c r="D1922"/>
      <c r="E1922" s="23"/>
      <c r="F1922"/>
      <c r="G1922"/>
      <c r="H1922" s="59"/>
      <c r="I1922" s="23"/>
      <c r="J1922" s="31"/>
      <c r="K1922" s="23"/>
      <c r="L1922" s="23"/>
      <c r="M1922" s="23"/>
      <c r="N1922" s="31"/>
      <c r="O1922" s="23"/>
      <c r="P1922" s="23"/>
      <c r="Q1922" s="54"/>
      <c r="R1922" s="31"/>
      <c r="S1922" s="23"/>
      <c r="T1922" s="23"/>
      <c r="U1922" s="31"/>
      <c r="V1922" s="23"/>
      <c r="W1922" s="23"/>
    </row>
    <row r="1923" spans="1:23" x14ac:dyDescent="0.25">
      <c r="A1923" s="82"/>
      <c r="B1923" s="82"/>
      <c r="C1923"/>
      <c r="D1923"/>
      <c r="E1923" s="23"/>
      <c r="F1923"/>
      <c r="G1923"/>
      <c r="H1923" s="59"/>
      <c r="I1923" s="23"/>
      <c r="J1923" s="31"/>
      <c r="K1923" s="23"/>
      <c r="L1923" s="23"/>
      <c r="M1923" s="23"/>
      <c r="N1923" s="31"/>
      <c r="O1923" s="23"/>
      <c r="P1923" s="23"/>
      <c r="Q1923" s="54"/>
      <c r="R1923" s="31"/>
      <c r="S1923" s="23"/>
      <c r="T1923" s="23"/>
      <c r="U1923" s="31"/>
      <c r="V1923" s="23"/>
      <c r="W1923" s="23"/>
    </row>
    <row r="1924" spans="1:23" x14ac:dyDescent="0.25">
      <c r="A1924" s="82"/>
      <c r="B1924" s="82"/>
      <c r="C1924"/>
      <c r="D1924"/>
      <c r="E1924" s="23"/>
      <c r="F1924"/>
      <c r="G1924"/>
      <c r="H1924" s="59"/>
      <c r="I1924" s="23"/>
      <c r="J1924" s="31"/>
      <c r="K1924" s="23"/>
      <c r="L1924" s="23"/>
      <c r="M1924" s="23"/>
      <c r="N1924" s="31"/>
      <c r="O1924" s="23"/>
      <c r="P1924" s="23"/>
      <c r="Q1924" s="54"/>
      <c r="R1924" s="31"/>
      <c r="S1924" s="23"/>
      <c r="T1924" s="23"/>
      <c r="U1924" s="31"/>
      <c r="V1924" s="23"/>
      <c r="W1924" s="23"/>
    </row>
    <row r="1925" spans="1:23" x14ac:dyDescent="0.25">
      <c r="A1925" s="82"/>
      <c r="B1925" s="82"/>
      <c r="C1925"/>
      <c r="D1925"/>
      <c r="E1925" s="23"/>
      <c r="F1925"/>
      <c r="G1925"/>
      <c r="H1925" s="59"/>
      <c r="I1925" s="23"/>
      <c r="J1925" s="31"/>
      <c r="K1925" s="23"/>
      <c r="L1925" s="23"/>
      <c r="M1925" s="23"/>
      <c r="N1925" s="31"/>
      <c r="O1925" s="23"/>
      <c r="P1925" s="23"/>
      <c r="Q1925" s="54"/>
      <c r="R1925" s="31"/>
      <c r="S1925" s="23"/>
      <c r="T1925" s="23"/>
      <c r="U1925" s="31"/>
      <c r="V1925" s="23"/>
      <c r="W1925" s="23"/>
    </row>
    <row r="1926" spans="1:23" x14ac:dyDescent="0.25">
      <c r="A1926" s="82"/>
      <c r="B1926" s="82"/>
      <c r="C1926"/>
      <c r="D1926"/>
      <c r="E1926" s="23"/>
      <c r="F1926"/>
      <c r="G1926"/>
      <c r="H1926" s="59"/>
      <c r="I1926" s="23"/>
      <c r="J1926" s="31"/>
      <c r="K1926" s="23"/>
      <c r="L1926" s="23"/>
      <c r="M1926" s="23"/>
      <c r="N1926" s="31"/>
      <c r="O1926" s="23"/>
      <c r="P1926" s="23"/>
      <c r="Q1926" s="54"/>
      <c r="R1926" s="31"/>
      <c r="S1926" s="23"/>
      <c r="T1926" s="23"/>
      <c r="U1926" s="31"/>
      <c r="V1926" s="23"/>
      <c r="W1926" s="23"/>
    </row>
    <row r="1927" spans="1:23" x14ac:dyDescent="0.25">
      <c r="A1927" s="82"/>
      <c r="B1927" s="82"/>
      <c r="C1927"/>
      <c r="D1927"/>
      <c r="E1927" s="23"/>
      <c r="F1927"/>
      <c r="G1927"/>
      <c r="H1927" s="59"/>
      <c r="I1927" s="23"/>
      <c r="J1927" s="31"/>
      <c r="K1927" s="23"/>
      <c r="L1927" s="23"/>
      <c r="M1927" s="23"/>
      <c r="N1927" s="31"/>
      <c r="O1927" s="23"/>
      <c r="P1927" s="23"/>
      <c r="Q1927" s="54"/>
      <c r="R1927" s="31"/>
      <c r="S1927" s="23"/>
      <c r="T1927" s="23"/>
      <c r="U1927" s="31"/>
      <c r="V1927" s="23"/>
      <c r="W1927" s="23"/>
    </row>
    <row r="1928" spans="1:23" x14ac:dyDescent="0.25">
      <c r="A1928" s="82"/>
      <c r="B1928" s="82"/>
      <c r="C1928"/>
      <c r="D1928"/>
      <c r="E1928" s="23"/>
      <c r="F1928"/>
      <c r="G1928"/>
      <c r="H1928" s="59"/>
      <c r="I1928" s="23"/>
      <c r="J1928" s="31"/>
      <c r="K1928" s="23"/>
      <c r="L1928" s="23"/>
      <c r="M1928" s="23"/>
      <c r="N1928" s="31"/>
      <c r="O1928" s="23"/>
      <c r="P1928" s="23"/>
      <c r="Q1928" s="54"/>
      <c r="R1928" s="31"/>
      <c r="S1928" s="23"/>
      <c r="T1928" s="23"/>
      <c r="U1928" s="31"/>
      <c r="V1928" s="23"/>
      <c r="W1928" s="23"/>
    </row>
    <row r="1929" spans="1:23" x14ac:dyDescent="0.25">
      <c r="A1929" s="82"/>
      <c r="B1929" s="82"/>
      <c r="C1929"/>
      <c r="D1929"/>
      <c r="E1929" s="23"/>
      <c r="F1929"/>
      <c r="G1929"/>
      <c r="H1929" s="59"/>
      <c r="I1929" s="23"/>
      <c r="J1929" s="31"/>
      <c r="K1929" s="23"/>
      <c r="L1929" s="23"/>
      <c r="M1929" s="23"/>
      <c r="N1929" s="31"/>
      <c r="O1929" s="23"/>
      <c r="P1929" s="23"/>
      <c r="Q1929" s="54"/>
      <c r="R1929" s="31"/>
      <c r="S1929" s="23"/>
      <c r="T1929" s="23"/>
      <c r="U1929" s="31"/>
      <c r="V1929" s="23"/>
      <c r="W1929" s="23"/>
    </row>
    <row r="1930" spans="1:23" x14ac:dyDescent="0.25">
      <c r="A1930" s="82"/>
      <c r="B1930" s="82"/>
      <c r="C1930"/>
      <c r="D1930"/>
      <c r="E1930" s="23"/>
      <c r="F1930"/>
      <c r="G1930"/>
      <c r="H1930" s="59"/>
      <c r="I1930" s="23"/>
      <c r="J1930" s="31"/>
      <c r="K1930" s="23"/>
      <c r="L1930" s="23"/>
      <c r="M1930" s="23"/>
      <c r="N1930" s="31"/>
      <c r="O1930" s="23"/>
      <c r="P1930" s="23"/>
      <c r="Q1930" s="54"/>
      <c r="R1930" s="31"/>
      <c r="S1930" s="23"/>
      <c r="T1930" s="23"/>
      <c r="U1930" s="31"/>
      <c r="V1930" s="23"/>
      <c r="W1930" s="23"/>
    </row>
    <row r="1931" spans="1:23" x14ac:dyDescent="0.25">
      <c r="A1931" s="82"/>
      <c r="B1931" s="82"/>
      <c r="C1931"/>
      <c r="D1931"/>
      <c r="E1931" s="23"/>
      <c r="F1931"/>
      <c r="G1931"/>
      <c r="H1931" s="59"/>
      <c r="I1931" s="23"/>
      <c r="J1931" s="31"/>
      <c r="K1931" s="23"/>
      <c r="L1931" s="23"/>
      <c r="M1931" s="23"/>
      <c r="N1931" s="31"/>
      <c r="O1931" s="23"/>
      <c r="P1931" s="23"/>
      <c r="Q1931" s="54"/>
      <c r="R1931" s="31"/>
      <c r="S1931" s="23"/>
      <c r="T1931" s="23"/>
      <c r="U1931" s="31"/>
      <c r="V1931" s="23"/>
      <c r="W1931" s="23"/>
    </row>
    <row r="1932" spans="1:23" x14ac:dyDescent="0.25">
      <c r="A1932" s="82"/>
      <c r="B1932" s="82"/>
      <c r="C1932"/>
      <c r="D1932"/>
      <c r="E1932" s="23"/>
      <c r="F1932"/>
      <c r="G1932"/>
      <c r="H1932" s="59"/>
      <c r="I1932" s="23"/>
      <c r="J1932" s="31"/>
      <c r="K1932" s="23"/>
      <c r="L1932" s="23"/>
      <c r="M1932" s="23"/>
      <c r="N1932" s="31"/>
      <c r="O1932" s="23"/>
      <c r="P1932" s="23"/>
      <c r="Q1932" s="54"/>
      <c r="R1932" s="31"/>
      <c r="S1932" s="23"/>
      <c r="T1932" s="23"/>
      <c r="U1932" s="31"/>
      <c r="V1932" s="23"/>
      <c r="W1932" s="23"/>
    </row>
    <row r="1933" spans="1:23" x14ac:dyDescent="0.25">
      <c r="A1933" s="82"/>
      <c r="B1933" s="82"/>
      <c r="C1933"/>
      <c r="D1933"/>
      <c r="E1933" s="23"/>
      <c r="F1933"/>
      <c r="G1933"/>
      <c r="H1933" s="59"/>
      <c r="I1933" s="23"/>
      <c r="J1933" s="31"/>
      <c r="K1933" s="23"/>
      <c r="L1933" s="23"/>
      <c r="M1933" s="23"/>
      <c r="N1933" s="31"/>
      <c r="O1933" s="23"/>
      <c r="P1933" s="23"/>
      <c r="Q1933" s="54"/>
      <c r="R1933" s="31"/>
      <c r="S1933" s="23"/>
      <c r="T1933" s="23"/>
      <c r="U1933" s="31"/>
      <c r="V1933" s="23"/>
      <c r="W1933" s="23"/>
    </row>
    <row r="1934" spans="1:23" x14ac:dyDescent="0.25">
      <c r="A1934" s="82"/>
      <c r="B1934" s="82"/>
      <c r="C1934"/>
      <c r="D1934"/>
      <c r="E1934" s="23"/>
      <c r="F1934"/>
      <c r="G1934"/>
      <c r="H1934" s="59"/>
      <c r="I1934" s="23"/>
      <c r="J1934" s="31"/>
      <c r="K1934" s="23"/>
      <c r="L1934" s="23"/>
      <c r="M1934" s="23"/>
      <c r="N1934" s="31"/>
      <c r="O1934" s="23"/>
      <c r="P1934" s="23"/>
      <c r="Q1934" s="54"/>
      <c r="R1934" s="31"/>
      <c r="S1934" s="23"/>
      <c r="T1934" s="23"/>
      <c r="U1934" s="31"/>
      <c r="V1934" s="23"/>
      <c r="W1934" s="23"/>
    </row>
    <row r="1935" spans="1:23" x14ac:dyDescent="0.25">
      <c r="A1935" s="82"/>
      <c r="B1935" s="82"/>
      <c r="C1935"/>
      <c r="D1935"/>
      <c r="E1935" s="23"/>
      <c r="F1935"/>
      <c r="G1935"/>
      <c r="H1935" s="59"/>
      <c r="I1935" s="23"/>
      <c r="J1935" s="31"/>
      <c r="K1935" s="23"/>
      <c r="L1935" s="23"/>
      <c r="M1935" s="23"/>
      <c r="N1935" s="31"/>
      <c r="O1935" s="23"/>
      <c r="P1935" s="23"/>
      <c r="Q1935" s="54"/>
      <c r="R1935" s="31"/>
      <c r="S1935" s="23"/>
      <c r="T1935" s="23"/>
      <c r="U1935" s="31"/>
      <c r="V1935" s="23"/>
      <c r="W1935" s="23"/>
    </row>
    <row r="1936" spans="1:23" x14ac:dyDescent="0.25">
      <c r="A1936" s="82"/>
      <c r="B1936" s="82"/>
      <c r="C1936"/>
      <c r="D1936"/>
      <c r="E1936" s="23"/>
      <c r="F1936"/>
      <c r="G1936"/>
      <c r="H1936" s="59"/>
      <c r="I1936" s="23"/>
      <c r="J1936" s="31"/>
      <c r="K1936" s="23"/>
      <c r="L1936" s="23"/>
      <c r="M1936" s="23"/>
      <c r="N1936" s="31"/>
      <c r="O1936" s="23"/>
      <c r="P1936" s="23"/>
      <c r="Q1936" s="54"/>
      <c r="R1936" s="31"/>
      <c r="S1936" s="23"/>
      <c r="T1936" s="23"/>
      <c r="U1936" s="31"/>
      <c r="V1936" s="23"/>
      <c r="W1936" s="23"/>
    </row>
    <row r="1937" spans="1:23" x14ac:dyDescent="0.25">
      <c r="A1937" s="82"/>
      <c r="B1937" s="82"/>
      <c r="C1937"/>
      <c r="D1937"/>
      <c r="E1937" s="23"/>
      <c r="F1937"/>
      <c r="G1937"/>
      <c r="H1937" s="59"/>
      <c r="I1937" s="23"/>
      <c r="J1937" s="31"/>
      <c r="K1937" s="23"/>
      <c r="L1937" s="23"/>
      <c r="M1937" s="23"/>
      <c r="N1937" s="31"/>
      <c r="O1937" s="23"/>
      <c r="P1937" s="23"/>
      <c r="Q1937" s="54"/>
      <c r="R1937" s="31"/>
      <c r="S1937" s="23"/>
      <c r="T1937" s="23"/>
      <c r="U1937" s="31"/>
      <c r="V1937" s="23"/>
      <c r="W1937" s="23"/>
    </row>
    <row r="1938" spans="1:23" x14ac:dyDescent="0.25">
      <c r="A1938" s="82"/>
      <c r="B1938" s="82"/>
      <c r="C1938"/>
      <c r="D1938"/>
      <c r="E1938" s="23"/>
      <c r="F1938"/>
      <c r="G1938"/>
      <c r="H1938" s="59"/>
      <c r="I1938" s="23"/>
      <c r="J1938" s="31"/>
      <c r="K1938" s="23"/>
      <c r="L1938" s="23"/>
      <c r="M1938" s="23"/>
      <c r="N1938" s="31"/>
      <c r="O1938" s="23"/>
      <c r="P1938" s="23"/>
      <c r="Q1938" s="54"/>
      <c r="R1938" s="31"/>
      <c r="S1938" s="23"/>
      <c r="T1938" s="23"/>
      <c r="U1938" s="31"/>
      <c r="V1938" s="23"/>
      <c r="W1938" s="23"/>
    </row>
    <row r="1939" spans="1:23" x14ac:dyDescent="0.25">
      <c r="A1939" s="82"/>
      <c r="B1939" s="82"/>
      <c r="C1939"/>
      <c r="D1939"/>
      <c r="E1939" s="23"/>
      <c r="F1939"/>
      <c r="G1939"/>
      <c r="H1939" s="59"/>
      <c r="I1939" s="23"/>
      <c r="J1939" s="31"/>
      <c r="K1939" s="23"/>
      <c r="L1939" s="23"/>
      <c r="M1939" s="23"/>
      <c r="N1939" s="31"/>
      <c r="O1939" s="23"/>
      <c r="P1939" s="23"/>
      <c r="Q1939" s="54"/>
      <c r="R1939" s="31"/>
      <c r="S1939" s="23"/>
      <c r="T1939" s="23"/>
      <c r="U1939" s="31"/>
      <c r="V1939" s="23"/>
      <c r="W1939" s="23"/>
    </row>
    <row r="1940" spans="1:23" x14ac:dyDescent="0.25">
      <c r="A1940" s="82"/>
      <c r="B1940" s="82"/>
      <c r="C1940"/>
      <c r="D1940"/>
      <c r="E1940" s="23"/>
      <c r="F1940"/>
      <c r="G1940"/>
      <c r="H1940" s="59"/>
      <c r="I1940" s="23"/>
      <c r="J1940" s="31"/>
      <c r="K1940" s="23"/>
      <c r="L1940" s="23"/>
      <c r="M1940" s="23"/>
      <c r="N1940" s="31"/>
      <c r="O1940" s="23"/>
      <c r="P1940" s="23"/>
      <c r="Q1940" s="54"/>
      <c r="R1940" s="31"/>
      <c r="S1940" s="23"/>
      <c r="T1940" s="23"/>
      <c r="U1940" s="31"/>
      <c r="V1940" s="23"/>
      <c r="W1940" s="23"/>
    </row>
    <row r="1941" spans="1:23" x14ac:dyDescent="0.25">
      <c r="A1941" s="82"/>
      <c r="B1941" s="82"/>
      <c r="C1941"/>
      <c r="D1941"/>
      <c r="E1941" s="23"/>
      <c r="F1941"/>
      <c r="G1941"/>
      <c r="H1941" s="59"/>
      <c r="I1941" s="23"/>
      <c r="J1941" s="31"/>
      <c r="K1941" s="23"/>
      <c r="L1941" s="23"/>
      <c r="M1941" s="23"/>
      <c r="N1941" s="31"/>
      <c r="O1941" s="23"/>
      <c r="P1941" s="23"/>
      <c r="Q1941" s="54"/>
      <c r="R1941" s="31"/>
      <c r="S1941" s="23"/>
      <c r="T1941" s="23"/>
      <c r="U1941" s="31"/>
      <c r="V1941" s="23"/>
      <c r="W1941" s="23"/>
    </row>
    <row r="1942" spans="1:23" x14ac:dyDescent="0.25">
      <c r="A1942" s="82"/>
      <c r="B1942" s="82"/>
      <c r="C1942"/>
      <c r="D1942"/>
      <c r="E1942" s="23"/>
      <c r="F1942"/>
      <c r="G1942"/>
      <c r="H1942" s="59"/>
      <c r="I1942" s="23"/>
      <c r="J1942" s="31"/>
      <c r="K1942" s="23"/>
      <c r="L1942" s="23"/>
      <c r="M1942" s="23"/>
      <c r="N1942" s="31"/>
      <c r="O1942" s="23"/>
      <c r="P1942" s="23"/>
      <c r="Q1942" s="54"/>
      <c r="R1942" s="31"/>
      <c r="S1942" s="23"/>
      <c r="T1942" s="23"/>
      <c r="U1942" s="31"/>
      <c r="V1942" s="23"/>
      <c r="W1942" s="23"/>
    </row>
    <row r="1943" spans="1:23" x14ac:dyDescent="0.25">
      <c r="A1943" s="82"/>
      <c r="B1943" s="82"/>
      <c r="C1943"/>
      <c r="D1943"/>
      <c r="E1943" s="23"/>
      <c r="F1943"/>
      <c r="G1943"/>
      <c r="H1943" s="59"/>
      <c r="I1943" s="23"/>
      <c r="J1943" s="31"/>
      <c r="K1943" s="23"/>
      <c r="L1943" s="23"/>
      <c r="M1943" s="23"/>
      <c r="N1943" s="31"/>
      <c r="O1943" s="23"/>
      <c r="P1943" s="23"/>
      <c r="Q1943" s="54"/>
      <c r="R1943" s="31"/>
      <c r="S1943" s="23"/>
      <c r="T1943" s="23"/>
      <c r="U1943" s="31"/>
      <c r="V1943" s="23"/>
      <c r="W1943" s="23"/>
    </row>
    <row r="1944" spans="1:23" x14ac:dyDescent="0.25">
      <c r="A1944" s="82"/>
      <c r="B1944" s="82"/>
      <c r="C1944"/>
      <c r="D1944"/>
      <c r="E1944" s="23"/>
      <c r="F1944"/>
      <c r="G1944"/>
      <c r="H1944" s="59"/>
      <c r="I1944" s="23"/>
      <c r="J1944" s="31"/>
      <c r="K1944" s="23"/>
      <c r="L1944" s="23"/>
      <c r="M1944" s="23"/>
      <c r="N1944" s="31"/>
      <c r="O1944" s="23"/>
      <c r="P1944" s="23"/>
      <c r="Q1944" s="54"/>
      <c r="R1944" s="31"/>
      <c r="S1944" s="23"/>
      <c r="T1944" s="23"/>
      <c r="U1944" s="31"/>
      <c r="V1944" s="23"/>
      <c r="W1944" s="23"/>
    </row>
    <row r="1945" spans="1:23" x14ac:dyDescent="0.25">
      <c r="A1945" s="82"/>
      <c r="B1945" s="82"/>
      <c r="C1945"/>
      <c r="D1945"/>
      <c r="E1945" s="23"/>
      <c r="F1945"/>
      <c r="G1945"/>
      <c r="H1945" s="59"/>
      <c r="I1945" s="23"/>
      <c r="J1945" s="31"/>
      <c r="K1945" s="23"/>
      <c r="L1945" s="23"/>
      <c r="M1945" s="23"/>
      <c r="N1945" s="31"/>
      <c r="O1945" s="23"/>
      <c r="P1945" s="23"/>
      <c r="Q1945" s="54"/>
      <c r="R1945" s="31"/>
      <c r="S1945" s="23"/>
      <c r="T1945" s="23"/>
      <c r="U1945" s="31"/>
      <c r="V1945" s="23"/>
      <c r="W1945" s="23"/>
    </row>
    <row r="1946" spans="1:23" x14ac:dyDescent="0.25">
      <c r="A1946" s="82"/>
      <c r="B1946" s="82"/>
      <c r="C1946"/>
      <c r="D1946"/>
      <c r="E1946" s="23"/>
      <c r="F1946"/>
      <c r="G1946"/>
      <c r="H1946" s="59"/>
      <c r="I1946" s="23"/>
      <c r="J1946" s="31"/>
      <c r="K1946" s="23"/>
      <c r="L1946" s="23"/>
      <c r="M1946" s="23"/>
      <c r="N1946" s="31"/>
      <c r="O1946" s="23"/>
      <c r="P1946" s="23"/>
      <c r="Q1946" s="54"/>
      <c r="R1946" s="31"/>
      <c r="S1946" s="23"/>
      <c r="T1946" s="23"/>
      <c r="U1946" s="31"/>
      <c r="V1946" s="23"/>
      <c r="W1946" s="23"/>
    </row>
    <row r="1947" spans="1:23" x14ac:dyDescent="0.25">
      <c r="A1947" s="82"/>
      <c r="B1947" s="82"/>
      <c r="C1947"/>
      <c r="D1947"/>
      <c r="E1947" s="23"/>
      <c r="F1947"/>
      <c r="G1947"/>
      <c r="H1947" s="59"/>
      <c r="I1947" s="23"/>
      <c r="J1947" s="31"/>
      <c r="K1947" s="23"/>
      <c r="L1947" s="23"/>
      <c r="M1947" s="23"/>
      <c r="N1947" s="31"/>
      <c r="O1947" s="23"/>
      <c r="P1947" s="23"/>
      <c r="Q1947" s="54"/>
      <c r="R1947" s="31"/>
      <c r="S1947" s="23"/>
      <c r="T1947" s="23"/>
      <c r="U1947" s="31"/>
      <c r="V1947" s="23"/>
      <c r="W1947" s="23"/>
    </row>
    <row r="1948" spans="1:23" x14ac:dyDescent="0.25">
      <c r="A1948" s="82"/>
      <c r="B1948" s="82"/>
      <c r="C1948"/>
      <c r="D1948"/>
      <c r="E1948" s="23"/>
      <c r="F1948"/>
      <c r="G1948"/>
      <c r="H1948" s="59"/>
      <c r="I1948" s="23"/>
      <c r="J1948" s="31"/>
      <c r="K1948" s="23"/>
      <c r="L1948" s="23"/>
      <c r="M1948" s="23"/>
      <c r="N1948" s="31"/>
      <c r="O1948" s="23"/>
      <c r="P1948" s="23"/>
      <c r="Q1948" s="54"/>
      <c r="R1948" s="31"/>
      <c r="S1948" s="23"/>
      <c r="T1948" s="23"/>
      <c r="U1948" s="31"/>
      <c r="V1948" s="23"/>
      <c r="W1948" s="23"/>
    </row>
    <row r="1949" spans="1:23" x14ac:dyDescent="0.25">
      <c r="A1949" s="82"/>
      <c r="B1949" s="82"/>
      <c r="C1949"/>
      <c r="D1949"/>
      <c r="E1949" s="23"/>
      <c r="F1949"/>
      <c r="G1949"/>
      <c r="H1949" s="59"/>
      <c r="I1949" s="23"/>
      <c r="J1949" s="31"/>
      <c r="K1949" s="23"/>
      <c r="L1949" s="23"/>
      <c r="M1949" s="23"/>
      <c r="N1949" s="31"/>
      <c r="O1949" s="23"/>
      <c r="P1949" s="23"/>
      <c r="Q1949" s="54"/>
      <c r="R1949" s="31"/>
      <c r="S1949" s="23"/>
      <c r="T1949" s="23"/>
      <c r="U1949" s="31"/>
      <c r="V1949" s="23"/>
      <c r="W1949" s="23"/>
    </row>
    <row r="1950" spans="1:23" x14ac:dyDescent="0.25">
      <c r="A1950" s="82"/>
      <c r="B1950" s="82"/>
      <c r="C1950"/>
      <c r="D1950"/>
      <c r="E1950" s="23"/>
      <c r="F1950"/>
      <c r="G1950"/>
      <c r="H1950" s="59"/>
      <c r="I1950" s="23"/>
      <c r="J1950" s="31"/>
      <c r="K1950" s="23"/>
      <c r="L1950" s="23"/>
      <c r="M1950" s="23"/>
      <c r="N1950" s="31"/>
      <c r="O1950" s="23"/>
      <c r="P1950" s="23"/>
      <c r="Q1950" s="54"/>
      <c r="R1950" s="31"/>
      <c r="S1950" s="23"/>
      <c r="T1950" s="23"/>
      <c r="U1950" s="31"/>
      <c r="V1950" s="23"/>
      <c r="W1950" s="23"/>
    </row>
    <row r="1951" spans="1:23" x14ac:dyDescent="0.25">
      <c r="A1951" s="82"/>
      <c r="B1951" s="82"/>
      <c r="C1951"/>
      <c r="D1951"/>
      <c r="E1951" s="23"/>
      <c r="F1951"/>
      <c r="G1951"/>
      <c r="H1951" s="59"/>
      <c r="I1951" s="23"/>
      <c r="J1951" s="31"/>
      <c r="K1951" s="23"/>
      <c r="L1951" s="23"/>
      <c r="M1951" s="23"/>
      <c r="N1951" s="31"/>
      <c r="O1951" s="23"/>
      <c r="P1951" s="23"/>
      <c r="Q1951" s="54"/>
      <c r="R1951" s="31"/>
      <c r="S1951" s="23"/>
      <c r="T1951" s="23"/>
      <c r="U1951" s="31"/>
      <c r="V1951" s="23"/>
      <c r="W1951" s="23"/>
    </row>
    <row r="1952" spans="1:23" x14ac:dyDescent="0.25">
      <c r="A1952" s="82"/>
      <c r="B1952" s="82"/>
      <c r="C1952"/>
      <c r="D1952"/>
      <c r="E1952" s="23"/>
      <c r="F1952"/>
      <c r="G1952"/>
      <c r="H1952" s="59"/>
      <c r="I1952" s="23"/>
      <c r="J1952" s="31"/>
      <c r="K1952" s="23"/>
      <c r="L1952" s="23"/>
      <c r="M1952" s="23"/>
      <c r="N1952" s="31"/>
      <c r="O1952" s="23"/>
      <c r="P1952" s="23"/>
      <c r="Q1952" s="54"/>
      <c r="R1952" s="31"/>
      <c r="S1952" s="23"/>
      <c r="T1952" s="23"/>
      <c r="U1952" s="31"/>
      <c r="V1952" s="23"/>
      <c r="W1952" s="23"/>
    </row>
    <row r="1953" spans="1:23" x14ac:dyDescent="0.25">
      <c r="A1953" s="82"/>
      <c r="B1953" s="82"/>
      <c r="C1953"/>
      <c r="D1953"/>
      <c r="E1953" s="23"/>
      <c r="F1953"/>
      <c r="G1953"/>
      <c r="H1953" s="59"/>
      <c r="I1953" s="23"/>
      <c r="J1953" s="31"/>
      <c r="K1953" s="23"/>
      <c r="L1953" s="23"/>
      <c r="M1953" s="23"/>
      <c r="N1953" s="31"/>
      <c r="O1953" s="23"/>
      <c r="P1953" s="23"/>
      <c r="Q1953" s="54"/>
      <c r="R1953" s="31"/>
      <c r="S1953" s="23"/>
      <c r="T1953" s="23"/>
      <c r="U1953" s="31"/>
      <c r="V1953" s="23"/>
      <c r="W1953" s="23"/>
    </row>
    <row r="1954" spans="1:23" x14ac:dyDescent="0.25">
      <c r="A1954" s="82"/>
      <c r="B1954" s="82"/>
      <c r="C1954"/>
      <c r="D1954"/>
      <c r="E1954" s="23"/>
      <c r="F1954"/>
      <c r="G1954"/>
      <c r="H1954" s="59"/>
      <c r="I1954" s="23"/>
      <c r="J1954" s="31"/>
      <c r="K1954" s="23"/>
      <c r="L1954" s="23"/>
      <c r="M1954" s="23"/>
      <c r="N1954" s="31"/>
      <c r="O1954" s="23"/>
      <c r="P1954" s="23"/>
      <c r="Q1954" s="54"/>
      <c r="R1954" s="31"/>
      <c r="S1954" s="23"/>
      <c r="T1954" s="23"/>
      <c r="U1954" s="31"/>
      <c r="V1954" s="23"/>
      <c r="W1954" s="23"/>
    </row>
    <row r="1955" spans="1:23" x14ac:dyDescent="0.25">
      <c r="A1955" s="82"/>
      <c r="B1955" s="82"/>
      <c r="C1955"/>
      <c r="D1955"/>
      <c r="E1955" s="23"/>
      <c r="F1955"/>
      <c r="G1955"/>
      <c r="H1955" s="59"/>
      <c r="I1955" s="23"/>
      <c r="J1955" s="31"/>
      <c r="K1955" s="23"/>
      <c r="L1955" s="23"/>
      <c r="M1955" s="23"/>
      <c r="N1955" s="31"/>
      <c r="O1955" s="23"/>
      <c r="P1955" s="23"/>
      <c r="Q1955" s="54"/>
      <c r="R1955" s="31"/>
      <c r="S1955" s="23"/>
      <c r="T1955" s="23"/>
      <c r="U1955" s="31"/>
      <c r="V1955" s="23"/>
      <c r="W1955" s="23"/>
    </row>
    <row r="1956" spans="1:23" x14ac:dyDescent="0.25">
      <c r="A1956" s="82"/>
      <c r="B1956" s="82"/>
      <c r="C1956"/>
      <c r="D1956"/>
      <c r="E1956" s="23"/>
      <c r="F1956"/>
      <c r="G1956"/>
      <c r="H1956" s="59"/>
      <c r="I1956" s="23"/>
      <c r="J1956" s="31"/>
      <c r="K1956" s="23"/>
      <c r="L1956" s="23"/>
      <c r="M1956" s="23"/>
      <c r="N1956" s="31"/>
      <c r="O1956" s="23"/>
      <c r="P1956" s="23"/>
      <c r="Q1956" s="54"/>
      <c r="R1956" s="31"/>
      <c r="S1956" s="23"/>
      <c r="T1956" s="23"/>
      <c r="U1956" s="31"/>
      <c r="V1956" s="23"/>
      <c r="W1956" s="23"/>
    </row>
    <row r="1957" spans="1:23" x14ac:dyDescent="0.25">
      <c r="A1957" s="82"/>
      <c r="B1957" s="82"/>
      <c r="C1957"/>
      <c r="D1957"/>
      <c r="E1957" s="23"/>
      <c r="F1957"/>
      <c r="G1957"/>
      <c r="H1957" s="59"/>
      <c r="I1957" s="23"/>
      <c r="J1957" s="31"/>
      <c r="K1957" s="23"/>
      <c r="L1957" s="23"/>
      <c r="M1957" s="23"/>
      <c r="N1957" s="31"/>
      <c r="O1957" s="23"/>
      <c r="P1957" s="23"/>
      <c r="Q1957" s="54"/>
      <c r="R1957" s="31"/>
      <c r="S1957" s="23"/>
      <c r="T1957" s="23"/>
      <c r="U1957" s="31"/>
      <c r="V1957" s="23"/>
      <c r="W1957" s="23"/>
    </row>
    <row r="1958" spans="1:23" x14ac:dyDescent="0.25">
      <c r="A1958" s="82"/>
      <c r="B1958" s="82"/>
      <c r="C1958"/>
      <c r="D1958"/>
      <c r="E1958" s="23"/>
      <c r="F1958"/>
      <c r="G1958"/>
      <c r="H1958" s="59"/>
      <c r="I1958" s="23"/>
      <c r="J1958" s="31"/>
      <c r="K1958" s="23"/>
      <c r="L1958" s="23"/>
      <c r="M1958" s="23"/>
      <c r="N1958" s="31"/>
      <c r="O1958" s="23"/>
      <c r="P1958" s="23"/>
      <c r="Q1958" s="54"/>
      <c r="R1958" s="31"/>
      <c r="S1958" s="23"/>
      <c r="T1958" s="23"/>
      <c r="U1958" s="31"/>
      <c r="V1958" s="23"/>
      <c r="W1958" s="23"/>
    </row>
    <row r="1959" spans="1:23" x14ac:dyDescent="0.25">
      <c r="A1959" s="82"/>
      <c r="B1959" s="82"/>
      <c r="C1959"/>
      <c r="D1959"/>
      <c r="E1959" s="23"/>
      <c r="F1959"/>
      <c r="G1959"/>
      <c r="H1959" s="59"/>
      <c r="I1959" s="23"/>
      <c r="J1959" s="31"/>
      <c r="K1959" s="23"/>
      <c r="L1959" s="23"/>
      <c r="M1959" s="23"/>
      <c r="N1959" s="31"/>
      <c r="O1959" s="23"/>
      <c r="P1959" s="23"/>
      <c r="Q1959" s="54"/>
      <c r="R1959" s="31"/>
      <c r="S1959" s="23"/>
      <c r="T1959" s="23"/>
      <c r="U1959" s="31"/>
      <c r="V1959" s="23"/>
      <c r="W1959" s="23"/>
    </row>
    <row r="1960" spans="1:23" x14ac:dyDescent="0.25">
      <c r="A1960" s="82"/>
      <c r="B1960" s="82"/>
      <c r="C1960"/>
      <c r="D1960"/>
      <c r="E1960" s="23"/>
      <c r="F1960"/>
      <c r="G1960"/>
      <c r="H1960" s="59"/>
      <c r="I1960" s="23"/>
      <c r="J1960" s="31"/>
      <c r="K1960" s="23"/>
      <c r="L1960" s="23"/>
      <c r="M1960" s="23"/>
      <c r="N1960" s="31"/>
      <c r="O1960" s="23"/>
      <c r="P1960" s="23"/>
      <c r="Q1960" s="54"/>
      <c r="R1960" s="31"/>
      <c r="S1960" s="23"/>
      <c r="T1960" s="23"/>
      <c r="U1960" s="31"/>
      <c r="V1960" s="23"/>
      <c r="W1960" s="23"/>
    </row>
    <row r="1961" spans="1:23" x14ac:dyDescent="0.25">
      <c r="A1961" s="82"/>
      <c r="B1961" s="82"/>
      <c r="C1961"/>
      <c r="D1961"/>
      <c r="E1961" s="23"/>
      <c r="F1961"/>
      <c r="G1961"/>
      <c r="H1961" s="59"/>
      <c r="I1961" s="23"/>
      <c r="J1961" s="31"/>
      <c r="K1961" s="23"/>
      <c r="L1961" s="23"/>
      <c r="M1961" s="23"/>
      <c r="N1961" s="31"/>
      <c r="O1961" s="23"/>
      <c r="P1961" s="23"/>
      <c r="Q1961" s="54"/>
      <c r="R1961" s="31"/>
      <c r="S1961" s="23"/>
      <c r="T1961" s="23"/>
      <c r="U1961" s="31"/>
      <c r="V1961" s="23"/>
      <c r="W1961" s="23"/>
    </row>
    <row r="1962" spans="1:23" x14ac:dyDescent="0.25">
      <c r="A1962" s="82"/>
      <c r="B1962" s="82"/>
      <c r="C1962"/>
      <c r="D1962"/>
      <c r="E1962" s="23"/>
      <c r="F1962"/>
      <c r="G1962"/>
      <c r="H1962" s="59"/>
      <c r="I1962" s="23"/>
      <c r="J1962" s="31"/>
      <c r="K1962" s="23"/>
      <c r="L1962" s="23"/>
      <c r="M1962" s="23"/>
      <c r="N1962" s="31"/>
      <c r="O1962" s="23"/>
      <c r="P1962" s="23"/>
      <c r="Q1962" s="54"/>
      <c r="R1962" s="31"/>
      <c r="S1962" s="23"/>
      <c r="T1962" s="23"/>
      <c r="U1962" s="31"/>
      <c r="V1962" s="23"/>
      <c r="W1962" s="23"/>
    </row>
    <row r="1963" spans="1:23" x14ac:dyDescent="0.25">
      <c r="A1963" s="82"/>
      <c r="B1963" s="82"/>
      <c r="C1963"/>
      <c r="D1963"/>
      <c r="E1963" s="23"/>
      <c r="F1963"/>
      <c r="G1963"/>
      <c r="H1963" s="59"/>
      <c r="I1963" s="23"/>
      <c r="J1963" s="31"/>
      <c r="K1963" s="23"/>
      <c r="L1963" s="23"/>
      <c r="M1963" s="23"/>
      <c r="N1963" s="31"/>
      <c r="O1963" s="23"/>
      <c r="P1963" s="23"/>
      <c r="Q1963" s="54"/>
      <c r="R1963" s="31"/>
      <c r="S1963" s="23"/>
      <c r="T1963" s="23"/>
      <c r="U1963" s="31"/>
      <c r="V1963" s="23"/>
      <c r="W1963" s="23"/>
    </row>
    <row r="1964" spans="1:23" x14ac:dyDescent="0.25">
      <c r="A1964" s="82"/>
      <c r="B1964" s="82"/>
      <c r="C1964"/>
      <c r="D1964"/>
      <c r="E1964" s="23"/>
      <c r="F1964"/>
      <c r="G1964"/>
      <c r="H1964" s="59"/>
      <c r="I1964" s="23"/>
      <c r="J1964" s="31"/>
      <c r="K1964" s="23"/>
      <c r="L1964" s="23"/>
      <c r="M1964" s="23"/>
      <c r="N1964" s="31"/>
      <c r="O1964" s="23"/>
      <c r="P1964" s="23"/>
      <c r="Q1964" s="54"/>
      <c r="R1964" s="31"/>
      <c r="S1964" s="23"/>
      <c r="T1964" s="23"/>
      <c r="U1964" s="31"/>
      <c r="V1964" s="23"/>
      <c r="W1964" s="23"/>
    </row>
    <row r="1965" spans="1:23" x14ac:dyDescent="0.25">
      <c r="A1965" s="82"/>
      <c r="B1965" s="82"/>
      <c r="C1965"/>
      <c r="D1965"/>
      <c r="E1965" s="23"/>
      <c r="F1965"/>
      <c r="G1965"/>
      <c r="H1965" s="59"/>
      <c r="I1965" s="23"/>
      <c r="J1965" s="31"/>
      <c r="K1965" s="23"/>
      <c r="L1965" s="23"/>
      <c r="M1965" s="23"/>
      <c r="N1965" s="31"/>
      <c r="O1965" s="23"/>
      <c r="P1965" s="23"/>
      <c r="Q1965" s="54"/>
      <c r="R1965" s="31"/>
      <c r="S1965" s="23"/>
      <c r="T1965" s="23"/>
      <c r="U1965" s="31"/>
      <c r="V1965" s="23"/>
      <c r="W1965" s="23"/>
    </row>
    <row r="1966" spans="1:23" x14ac:dyDescent="0.25">
      <c r="A1966" s="82"/>
      <c r="B1966" s="82"/>
      <c r="C1966"/>
      <c r="D1966"/>
      <c r="E1966" s="23"/>
      <c r="F1966"/>
      <c r="G1966"/>
      <c r="H1966" s="59"/>
      <c r="I1966" s="23"/>
      <c r="J1966" s="31"/>
      <c r="K1966" s="23"/>
      <c r="L1966" s="23"/>
      <c r="M1966" s="23"/>
      <c r="N1966" s="31"/>
      <c r="O1966" s="23"/>
      <c r="P1966" s="23"/>
      <c r="Q1966" s="54"/>
      <c r="R1966" s="31"/>
      <c r="S1966" s="23"/>
      <c r="T1966" s="23"/>
      <c r="U1966" s="31"/>
      <c r="V1966" s="23"/>
      <c r="W1966" s="23"/>
    </row>
    <row r="1967" spans="1:23" x14ac:dyDescent="0.25">
      <c r="A1967" s="82"/>
      <c r="B1967" s="82"/>
      <c r="C1967"/>
      <c r="D1967"/>
      <c r="E1967" s="23"/>
      <c r="F1967"/>
      <c r="G1967"/>
      <c r="H1967" s="59"/>
      <c r="I1967" s="23"/>
      <c r="J1967" s="31"/>
      <c r="K1967" s="23"/>
      <c r="L1967" s="23"/>
      <c r="M1967" s="23"/>
      <c r="N1967" s="31"/>
      <c r="O1967" s="23"/>
      <c r="P1967" s="23"/>
      <c r="Q1967" s="54"/>
      <c r="R1967" s="31"/>
      <c r="S1967" s="23"/>
      <c r="T1967" s="23"/>
      <c r="U1967" s="31"/>
      <c r="V1967" s="23"/>
      <c r="W1967" s="23"/>
    </row>
    <row r="1968" spans="1:23" x14ac:dyDescent="0.25">
      <c r="A1968" s="82"/>
      <c r="B1968" s="82"/>
      <c r="C1968"/>
      <c r="D1968"/>
      <c r="E1968" s="23"/>
      <c r="F1968"/>
      <c r="G1968"/>
      <c r="H1968" s="59"/>
      <c r="I1968" s="23"/>
      <c r="J1968" s="31"/>
      <c r="K1968" s="23"/>
      <c r="L1968" s="23"/>
      <c r="M1968" s="23"/>
      <c r="N1968" s="31"/>
      <c r="O1968" s="23"/>
      <c r="P1968" s="23"/>
      <c r="Q1968" s="54"/>
      <c r="R1968" s="31"/>
      <c r="S1968" s="23"/>
      <c r="T1968" s="23"/>
      <c r="U1968" s="31"/>
      <c r="V1968" s="23"/>
      <c r="W1968" s="23"/>
    </row>
    <row r="1969" spans="1:23" x14ac:dyDescent="0.25">
      <c r="A1969" s="82"/>
      <c r="B1969" s="82"/>
      <c r="C1969"/>
      <c r="D1969"/>
      <c r="E1969" s="23"/>
      <c r="F1969"/>
      <c r="G1969"/>
      <c r="H1969" s="59"/>
      <c r="I1969" s="23"/>
      <c r="J1969" s="31"/>
      <c r="K1969" s="23"/>
      <c r="L1969" s="23"/>
      <c r="M1969" s="23"/>
      <c r="N1969" s="31"/>
      <c r="O1969" s="23"/>
      <c r="P1969" s="23"/>
      <c r="Q1969" s="54"/>
      <c r="R1969" s="31"/>
      <c r="S1969" s="23"/>
      <c r="T1969" s="23"/>
      <c r="U1969" s="31"/>
      <c r="V1969" s="23"/>
      <c r="W1969" s="23"/>
    </row>
    <row r="1970" spans="1:23" x14ac:dyDescent="0.25">
      <c r="A1970" s="82"/>
      <c r="B1970" s="82"/>
      <c r="C1970"/>
      <c r="D1970"/>
      <c r="E1970" s="23"/>
      <c r="F1970"/>
      <c r="G1970"/>
      <c r="H1970" s="59"/>
      <c r="I1970" s="23"/>
      <c r="J1970" s="31"/>
      <c r="K1970" s="23"/>
      <c r="L1970" s="23"/>
      <c r="M1970" s="23"/>
      <c r="N1970" s="31"/>
      <c r="O1970" s="23"/>
      <c r="P1970" s="23"/>
      <c r="Q1970" s="54"/>
      <c r="R1970" s="31"/>
      <c r="S1970" s="23"/>
      <c r="T1970" s="23"/>
      <c r="U1970" s="31"/>
      <c r="V1970" s="23"/>
      <c r="W1970" s="23"/>
    </row>
    <row r="1971" spans="1:23" x14ac:dyDescent="0.25">
      <c r="A1971" s="82"/>
      <c r="B1971" s="82"/>
      <c r="C1971"/>
      <c r="D1971"/>
      <c r="E1971" s="23"/>
      <c r="F1971"/>
      <c r="G1971"/>
      <c r="H1971" s="59"/>
      <c r="I1971" s="23"/>
      <c r="J1971" s="31"/>
      <c r="K1971" s="23"/>
      <c r="L1971" s="23"/>
      <c r="M1971" s="23"/>
      <c r="N1971" s="31"/>
      <c r="O1971" s="23"/>
      <c r="P1971" s="23"/>
      <c r="Q1971" s="54"/>
      <c r="R1971" s="31"/>
      <c r="S1971" s="23"/>
      <c r="T1971" s="23"/>
      <c r="U1971" s="31"/>
      <c r="V1971" s="23"/>
      <c r="W1971" s="23"/>
    </row>
    <row r="1972" spans="1:23" x14ac:dyDescent="0.25">
      <c r="A1972" s="82"/>
      <c r="B1972" s="82"/>
      <c r="C1972"/>
      <c r="D1972"/>
      <c r="E1972" s="23"/>
      <c r="F1972"/>
      <c r="G1972"/>
      <c r="H1972" s="59"/>
      <c r="I1972" s="23"/>
      <c r="J1972" s="31"/>
      <c r="K1972" s="23"/>
      <c r="L1972" s="23"/>
      <c r="M1972" s="23"/>
      <c r="N1972" s="31"/>
      <c r="O1972" s="23"/>
      <c r="P1972" s="23"/>
      <c r="Q1972" s="54"/>
      <c r="R1972" s="31"/>
      <c r="S1972" s="23"/>
      <c r="T1972" s="23"/>
      <c r="U1972" s="31"/>
      <c r="V1972" s="23"/>
      <c r="W1972" s="23"/>
    </row>
    <row r="1973" spans="1:23" x14ac:dyDescent="0.25">
      <c r="A1973" s="82"/>
      <c r="B1973" s="82"/>
      <c r="C1973"/>
      <c r="D1973"/>
      <c r="E1973" s="23"/>
      <c r="F1973"/>
      <c r="G1973"/>
      <c r="H1973" s="59"/>
      <c r="I1973" s="23"/>
      <c r="J1973" s="31"/>
      <c r="K1973" s="23"/>
      <c r="L1973" s="23"/>
      <c r="M1973" s="23"/>
      <c r="N1973" s="31"/>
      <c r="O1973" s="23"/>
      <c r="P1973" s="23"/>
      <c r="Q1973" s="54"/>
      <c r="R1973" s="31"/>
      <c r="S1973" s="23"/>
      <c r="T1973" s="23"/>
      <c r="U1973" s="31"/>
      <c r="V1973" s="23"/>
      <c r="W1973" s="23"/>
    </row>
    <row r="1974" spans="1:23" x14ac:dyDescent="0.25">
      <c r="A1974" s="82"/>
      <c r="B1974" s="82"/>
      <c r="C1974"/>
      <c r="D1974"/>
      <c r="E1974" s="23"/>
      <c r="F1974"/>
      <c r="G1974"/>
      <c r="H1974" s="59"/>
      <c r="I1974" s="23"/>
      <c r="J1974" s="31"/>
      <c r="K1974" s="23"/>
      <c r="L1974" s="23"/>
      <c r="M1974" s="23"/>
      <c r="N1974" s="31"/>
      <c r="O1974" s="23"/>
      <c r="P1974" s="23"/>
      <c r="Q1974" s="54"/>
      <c r="R1974" s="31"/>
      <c r="S1974" s="23"/>
      <c r="T1974" s="23"/>
      <c r="U1974" s="31"/>
      <c r="V1974" s="23"/>
      <c r="W1974" s="23"/>
    </row>
    <row r="1975" spans="1:23" x14ac:dyDescent="0.25">
      <c r="A1975" s="82"/>
      <c r="B1975" s="82"/>
      <c r="C1975"/>
      <c r="D1975"/>
      <c r="E1975" s="23"/>
      <c r="F1975"/>
      <c r="G1975"/>
      <c r="H1975" s="59"/>
      <c r="I1975" s="23"/>
      <c r="J1975" s="31"/>
      <c r="K1975" s="23"/>
      <c r="L1975" s="23"/>
      <c r="M1975" s="23"/>
      <c r="N1975" s="31"/>
      <c r="O1975" s="23"/>
      <c r="P1975" s="23"/>
      <c r="Q1975" s="54"/>
      <c r="R1975" s="31"/>
      <c r="S1975" s="23"/>
      <c r="T1975" s="23"/>
      <c r="U1975" s="31"/>
      <c r="V1975" s="23"/>
      <c r="W1975" s="23"/>
    </row>
    <row r="1976" spans="1:23" x14ac:dyDescent="0.25">
      <c r="A1976" s="82"/>
      <c r="B1976" s="82"/>
      <c r="C1976"/>
      <c r="D1976"/>
      <c r="E1976" s="23"/>
      <c r="F1976"/>
      <c r="G1976"/>
      <c r="H1976" s="59"/>
      <c r="I1976" s="23"/>
      <c r="J1976" s="31"/>
      <c r="K1976" s="23"/>
      <c r="L1976" s="23"/>
      <c r="M1976" s="23"/>
      <c r="N1976" s="31"/>
      <c r="O1976" s="23"/>
      <c r="P1976" s="23"/>
      <c r="Q1976" s="54"/>
      <c r="R1976" s="31"/>
      <c r="S1976" s="23"/>
      <c r="T1976" s="23"/>
      <c r="U1976" s="31"/>
      <c r="V1976" s="23"/>
      <c r="W1976" s="23"/>
    </row>
    <row r="1977" spans="1:23" x14ac:dyDescent="0.25">
      <c r="A1977" s="82"/>
      <c r="B1977" s="82"/>
      <c r="C1977"/>
      <c r="D1977"/>
      <c r="E1977" s="23"/>
      <c r="F1977"/>
      <c r="G1977"/>
      <c r="H1977" s="59"/>
      <c r="I1977" s="23"/>
      <c r="J1977" s="31"/>
      <c r="K1977" s="23"/>
      <c r="L1977" s="23"/>
      <c r="M1977" s="23"/>
      <c r="N1977" s="31"/>
      <c r="O1977" s="23"/>
      <c r="P1977" s="23"/>
      <c r="Q1977" s="54"/>
      <c r="R1977" s="31"/>
      <c r="S1977" s="23"/>
      <c r="T1977" s="23"/>
      <c r="U1977" s="31"/>
      <c r="V1977" s="23"/>
      <c r="W1977" s="23"/>
    </row>
    <row r="1978" spans="1:23" x14ac:dyDescent="0.25">
      <c r="A1978" s="82"/>
      <c r="B1978" s="82"/>
      <c r="C1978"/>
      <c r="D1978"/>
      <c r="E1978" s="23"/>
      <c r="F1978"/>
      <c r="G1978"/>
      <c r="H1978" s="59"/>
      <c r="I1978" s="23"/>
      <c r="J1978" s="31"/>
      <c r="K1978" s="23"/>
      <c r="L1978" s="23"/>
      <c r="M1978" s="23"/>
      <c r="N1978" s="31"/>
      <c r="O1978" s="23"/>
      <c r="P1978" s="23"/>
      <c r="Q1978" s="54"/>
      <c r="R1978" s="31"/>
      <c r="S1978" s="23"/>
      <c r="T1978" s="23"/>
      <c r="U1978" s="31"/>
      <c r="V1978" s="23"/>
      <c r="W1978" s="23"/>
    </row>
    <row r="1979" spans="1:23" x14ac:dyDescent="0.25">
      <c r="A1979" s="82"/>
      <c r="B1979" s="82"/>
      <c r="C1979"/>
      <c r="D1979"/>
      <c r="E1979" s="23"/>
      <c r="F1979"/>
      <c r="G1979"/>
      <c r="H1979" s="59"/>
      <c r="I1979" s="23"/>
      <c r="J1979" s="31"/>
      <c r="K1979" s="23"/>
      <c r="L1979" s="23"/>
      <c r="M1979" s="23"/>
      <c r="N1979" s="31"/>
      <c r="O1979" s="23"/>
      <c r="P1979" s="23"/>
      <c r="Q1979" s="54"/>
      <c r="R1979" s="31"/>
      <c r="S1979" s="23"/>
      <c r="T1979" s="23"/>
      <c r="U1979" s="31"/>
      <c r="V1979" s="23"/>
      <c r="W1979" s="23"/>
    </row>
    <row r="1980" spans="1:23" x14ac:dyDescent="0.25">
      <c r="A1980" s="82"/>
      <c r="B1980" s="82"/>
      <c r="C1980"/>
      <c r="D1980"/>
      <c r="E1980" s="23"/>
      <c r="F1980"/>
      <c r="G1980"/>
      <c r="H1980" s="59"/>
      <c r="I1980" s="23"/>
      <c r="J1980" s="31"/>
      <c r="K1980" s="23"/>
      <c r="L1980" s="23"/>
      <c r="M1980" s="23"/>
      <c r="N1980" s="31"/>
      <c r="O1980" s="23"/>
      <c r="P1980" s="23"/>
      <c r="Q1980" s="54"/>
      <c r="R1980" s="31"/>
      <c r="S1980" s="23"/>
      <c r="T1980" s="23"/>
      <c r="U1980" s="31"/>
      <c r="V1980" s="23"/>
      <c r="W1980" s="23"/>
    </row>
    <row r="1981" spans="1:23" x14ac:dyDescent="0.25">
      <c r="A1981" s="82"/>
      <c r="B1981" s="82"/>
      <c r="C1981"/>
      <c r="D1981"/>
      <c r="E1981" s="23"/>
      <c r="F1981"/>
      <c r="G1981"/>
      <c r="H1981" s="59"/>
      <c r="I1981" s="23"/>
      <c r="J1981" s="31"/>
      <c r="K1981" s="23"/>
      <c r="L1981" s="23"/>
      <c r="M1981" s="23"/>
      <c r="N1981" s="31"/>
      <c r="O1981" s="23"/>
      <c r="P1981" s="23"/>
      <c r="Q1981" s="54"/>
      <c r="R1981" s="31"/>
      <c r="S1981" s="23"/>
      <c r="T1981" s="23"/>
      <c r="U1981" s="31"/>
      <c r="V1981" s="23"/>
      <c r="W1981" s="23"/>
    </row>
    <row r="1982" spans="1:23" x14ac:dyDescent="0.25">
      <c r="A1982" s="82"/>
      <c r="B1982" s="82"/>
      <c r="C1982"/>
      <c r="D1982"/>
      <c r="E1982" s="23"/>
      <c r="F1982"/>
      <c r="G1982"/>
      <c r="H1982" s="59"/>
      <c r="I1982" s="23"/>
      <c r="J1982" s="31"/>
      <c r="K1982" s="23"/>
      <c r="L1982" s="23"/>
      <c r="M1982" s="23"/>
      <c r="N1982" s="31"/>
      <c r="O1982" s="23"/>
      <c r="P1982" s="23"/>
      <c r="Q1982" s="54"/>
      <c r="R1982" s="31"/>
      <c r="S1982" s="23"/>
      <c r="T1982" s="23"/>
      <c r="U1982" s="31"/>
      <c r="V1982" s="23"/>
      <c r="W1982" s="23"/>
    </row>
    <row r="1983" spans="1:23" x14ac:dyDescent="0.25">
      <c r="A1983" s="82"/>
      <c r="B1983" s="82"/>
      <c r="C1983"/>
      <c r="D1983"/>
      <c r="E1983" s="23"/>
      <c r="F1983"/>
      <c r="G1983"/>
      <c r="H1983" s="59"/>
      <c r="I1983" s="23"/>
      <c r="J1983" s="31"/>
      <c r="K1983" s="23"/>
      <c r="L1983" s="23"/>
      <c r="M1983" s="23"/>
      <c r="N1983" s="31"/>
      <c r="O1983" s="23"/>
      <c r="P1983" s="23"/>
      <c r="Q1983" s="54"/>
      <c r="R1983" s="31"/>
      <c r="S1983" s="23"/>
      <c r="T1983" s="23"/>
      <c r="U1983" s="31"/>
      <c r="V1983" s="23"/>
      <c r="W1983" s="23"/>
    </row>
    <row r="1984" spans="1:23" x14ac:dyDescent="0.25">
      <c r="A1984" s="82"/>
      <c r="B1984" s="82"/>
      <c r="C1984"/>
      <c r="D1984"/>
      <c r="E1984" s="23"/>
      <c r="F1984"/>
      <c r="G1984"/>
      <c r="H1984" s="59"/>
      <c r="I1984" s="23"/>
      <c r="J1984" s="31"/>
      <c r="K1984" s="23"/>
      <c r="L1984" s="23"/>
      <c r="M1984" s="23"/>
      <c r="N1984" s="31"/>
      <c r="O1984" s="23"/>
      <c r="P1984" s="23"/>
      <c r="Q1984" s="54"/>
      <c r="R1984" s="31"/>
      <c r="S1984" s="23"/>
      <c r="T1984" s="23"/>
      <c r="U1984" s="31"/>
      <c r="V1984" s="23"/>
      <c r="W1984" s="23"/>
    </row>
    <row r="1985" spans="1:23" x14ac:dyDescent="0.25">
      <c r="A1985" s="82"/>
      <c r="B1985" s="82"/>
      <c r="C1985"/>
      <c r="D1985"/>
      <c r="E1985" s="23"/>
      <c r="F1985"/>
      <c r="G1985"/>
      <c r="H1985" s="59"/>
      <c r="I1985" s="23"/>
      <c r="J1985" s="31"/>
      <c r="K1985" s="23"/>
      <c r="L1985" s="23"/>
      <c r="M1985" s="23"/>
      <c r="N1985" s="31"/>
      <c r="O1985" s="23"/>
      <c r="P1985" s="23"/>
      <c r="Q1985" s="54"/>
      <c r="R1985" s="31"/>
      <c r="S1985" s="23"/>
      <c r="T1985" s="23"/>
      <c r="U1985" s="31"/>
      <c r="V1985" s="23"/>
      <c r="W1985" s="23"/>
    </row>
    <row r="1986" spans="1:23" x14ac:dyDescent="0.25">
      <c r="A1986" s="82"/>
      <c r="B1986" s="82"/>
      <c r="C1986"/>
      <c r="D1986"/>
      <c r="E1986" s="23"/>
      <c r="F1986"/>
      <c r="G1986"/>
      <c r="H1986" s="59"/>
      <c r="I1986" s="23"/>
      <c r="J1986" s="31"/>
      <c r="K1986" s="23"/>
      <c r="L1986" s="23"/>
      <c r="M1986" s="23"/>
      <c r="N1986" s="31"/>
      <c r="O1986" s="23"/>
      <c r="P1986" s="23"/>
      <c r="Q1986" s="54"/>
      <c r="R1986" s="31"/>
      <c r="S1986" s="23"/>
      <c r="T1986" s="23"/>
      <c r="U1986" s="31"/>
      <c r="V1986" s="23"/>
      <c r="W1986" s="23"/>
    </row>
    <row r="1987" spans="1:23" x14ac:dyDescent="0.25">
      <c r="A1987" s="82"/>
      <c r="B1987" s="82"/>
      <c r="C1987"/>
      <c r="D1987"/>
      <c r="E1987" s="23"/>
      <c r="F1987"/>
      <c r="G1987"/>
      <c r="H1987" s="59"/>
      <c r="I1987" s="23"/>
      <c r="J1987" s="31"/>
      <c r="K1987" s="23"/>
      <c r="L1987" s="23"/>
      <c r="M1987" s="23"/>
      <c r="N1987" s="31"/>
      <c r="O1987" s="23"/>
      <c r="P1987" s="23"/>
      <c r="Q1987" s="54"/>
      <c r="R1987" s="31"/>
      <c r="S1987" s="23"/>
      <c r="T1987" s="23"/>
      <c r="U1987" s="31"/>
      <c r="V1987" s="23"/>
      <c r="W1987" s="23"/>
    </row>
    <row r="1988" spans="1:23" x14ac:dyDescent="0.25">
      <c r="A1988" s="82"/>
      <c r="B1988" s="82"/>
      <c r="C1988"/>
      <c r="D1988"/>
      <c r="E1988" s="23"/>
      <c r="F1988"/>
      <c r="G1988"/>
      <c r="H1988" s="59"/>
      <c r="I1988" s="23"/>
      <c r="J1988" s="31"/>
      <c r="K1988" s="23"/>
      <c r="L1988" s="23"/>
      <c r="M1988" s="23"/>
      <c r="N1988" s="31"/>
      <c r="O1988" s="23"/>
      <c r="P1988" s="23"/>
      <c r="Q1988" s="54"/>
      <c r="R1988" s="31"/>
      <c r="S1988" s="23"/>
      <c r="T1988" s="23"/>
      <c r="U1988" s="31"/>
      <c r="V1988" s="23"/>
      <c r="W1988" s="23"/>
    </row>
    <row r="1989" spans="1:23" x14ac:dyDescent="0.25">
      <c r="A1989" s="82"/>
      <c r="B1989" s="82"/>
      <c r="C1989"/>
      <c r="D1989"/>
      <c r="E1989" s="23"/>
      <c r="F1989"/>
      <c r="G1989"/>
      <c r="H1989" s="59"/>
      <c r="I1989" s="23"/>
      <c r="J1989" s="31"/>
      <c r="K1989" s="23"/>
      <c r="L1989" s="23"/>
      <c r="M1989" s="23"/>
      <c r="N1989" s="31"/>
      <c r="O1989" s="23"/>
      <c r="P1989" s="23"/>
      <c r="Q1989" s="54"/>
      <c r="R1989" s="31"/>
      <c r="S1989" s="23"/>
      <c r="T1989" s="23"/>
      <c r="U1989" s="31"/>
      <c r="V1989" s="23"/>
      <c r="W1989" s="23"/>
    </row>
    <row r="1990" spans="1:23" x14ac:dyDescent="0.25">
      <c r="A1990" s="82"/>
      <c r="B1990" s="82"/>
      <c r="C1990"/>
      <c r="D1990"/>
      <c r="E1990" s="23"/>
      <c r="F1990"/>
      <c r="G1990"/>
      <c r="H1990" s="59"/>
      <c r="I1990" s="23"/>
      <c r="J1990" s="31"/>
      <c r="K1990" s="23"/>
      <c r="L1990" s="23"/>
      <c r="M1990" s="23"/>
      <c r="N1990" s="31"/>
      <c r="O1990" s="23"/>
      <c r="P1990" s="23"/>
      <c r="Q1990" s="54"/>
      <c r="R1990" s="31"/>
      <c r="S1990" s="23"/>
      <c r="T1990" s="23"/>
      <c r="U1990" s="31"/>
      <c r="V1990" s="23"/>
      <c r="W1990" s="23"/>
    </row>
    <row r="1991" spans="1:23" x14ac:dyDescent="0.25">
      <c r="A1991" s="82"/>
      <c r="B1991" s="82"/>
      <c r="C1991"/>
      <c r="D1991"/>
      <c r="E1991" s="23"/>
      <c r="F1991"/>
      <c r="G1991"/>
      <c r="H1991" s="59"/>
      <c r="I1991" s="23"/>
      <c r="J1991" s="31"/>
      <c r="K1991" s="23"/>
      <c r="L1991" s="23"/>
      <c r="M1991" s="23"/>
      <c r="N1991" s="31"/>
      <c r="O1991" s="23"/>
      <c r="P1991" s="23"/>
      <c r="Q1991" s="54"/>
      <c r="R1991" s="31"/>
      <c r="S1991" s="23"/>
      <c r="T1991" s="23"/>
      <c r="U1991" s="31"/>
      <c r="V1991" s="23"/>
      <c r="W1991" s="23"/>
    </row>
    <row r="1992" spans="1:23" x14ac:dyDescent="0.25">
      <c r="A1992" s="82"/>
      <c r="B1992" s="82"/>
      <c r="C1992"/>
      <c r="D1992"/>
      <c r="E1992" s="23"/>
      <c r="F1992"/>
      <c r="G1992"/>
      <c r="H1992" s="59"/>
      <c r="I1992" s="23"/>
      <c r="J1992" s="31"/>
      <c r="K1992" s="23"/>
      <c r="L1992" s="23"/>
      <c r="M1992" s="23"/>
      <c r="N1992" s="31"/>
      <c r="O1992" s="23"/>
      <c r="P1992" s="23"/>
      <c r="Q1992" s="54"/>
      <c r="R1992" s="31"/>
      <c r="S1992" s="23"/>
      <c r="T1992" s="23"/>
      <c r="U1992" s="31"/>
      <c r="V1992" s="23"/>
      <c r="W1992" s="23"/>
    </row>
    <row r="1993" spans="1:23" x14ac:dyDescent="0.25">
      <c r="A1993" s="82"/>
      <c r="B1993" s="82"/>
      <c r="C1993"/>
      <c r="D1993"/>
      <c r="E1993" s="23"/>
      <c r="F1993"/>
      <c r="G1993"/>
      <c r="H1993" s="59"/>
      <c r="I1993" s="23"/>
      <c r="J1993" s="31"/>
      <c r="K1993" s="23"/>
      <c r="L1993" s="23"/>
      <c r="M1993" s="23"/>
      <c r="N1993" s="31"/>
      <c r="O1993" s="23"/>
      <c r="P1993" s="23"/>
      <c r="Q1993" s="54"/>
      <c r="R1993" s="31"/>
      <c r="S1993" s="23"/>
      <c r="T1993" s="23"/>
      <c r="U1993" s="31"/>
      <c r="V1993" s="23"/>
      <c r="W1993" s="23"/>
    </row>
    <row r="1994" spans="1:23" x14ac:dyDescent="0.25">
      <c r="A1994" s="82"/>
      <c r="B1994" s="82"/>
      <c r="C1994"/>
      <c r="D1994"/>
      <c r="E1994" s="23"/>
      <c r="F1994"/>
      <c r="G1994"/>
      <c r="H1994" s="59"/>
      <c r="I1994" s="23"/>
      <c r="J1994" s="31"/>
      <c r="K1994" s="23"/>
      <c r="L1994" s="23"/>
      <c r="M1994" s="23"/>
      <c r="N1994" s="31"/>
      <c r="O1994" s="23"/>
      <c r="P1994" s="23"/>
      <c r="Q1994" s="54"/>
      <c r="R1994" s="31"/>
      <c r="S1994" s="23"/>
      <c r="T1994" s="23"/>
      <c r="U1994" s="31"/>
      <c r="V1994" s="23"/>
      <c r="W1994" s="23"/>
    </row>
    <row r="1995" spans="1:23" x14ac:dyDescent="0.25">
      <c r="A1995" s="82"/>
      <c r="B1995" s="82"/>
      <c r="C1995"/>
      <c r="D1995"/>
      <c r="E1995" s="23"/>
      <c r="F1995"/>
      <c r="G1995"/>
      <c r="H1995" s="59"/>
      <c r="I1995" s="23"/>
      <c r="J1995" s="31"/>
      <c r="K1995" s="23"/>
      <c r="L1995" s="23"/>
      <c r="M1995" s="23"/>
      <c r="N1995" s="31"/>
      <c r="O1995" s="23"/>
      <c r="P1995" s="23"/>
      <c r="Q1995" s="54"/>
      <c r="R1995" s="31"/>
      <c r="S1995" s="23"/>
      <c r="T1995" s="23"/>
      <c r="U1995" s="31"/>
      <c r="V1995" s="23"/>
      <c r="W1995" s="23"/>
    </row>
    <row r="1996" spans="1:23" x14ac:dyDescent="0.25">
      <c r="A1996" s="82"/>
      <c r="B1996" s="82"/>
      <c r="C1996"/>
      <c r="D1996"/>
      <c r="E1996" s="23"/>
      <c r="F1996"/>
      <c r="G1996"/>
      <c r="H1996" s="59"/>
      <c r="I1996" s="23"/>
      <c r="J1996" s="31"/>
      <c r="K1996" s="23"/>
      <c r="L1996" s="23"/>
      <c r="M1996" s="23"/>
      <c r="N1996" s="31"/>
      <c r="O1996" s="23"/>
      <c r="P1996" s="23"/>
      <c r="Q1996" s="54"/>
      <c r="R1996" s="31"/>
      <c r="S1996" s="23"/>
      <c r="T1996" s="23"/>
      <c r="U1996" s="31"/>
      <c r="V1996" s="23"/>
      <c r="W1996" s="23"/>
    </row>
    <row r="1997" spans="1:23" x14ac:dyDescent="0.25">
      <c r="A1997" s="82"/>
      <c r="B1997" s="82"/>
      <c r="C1997"/>
      <c r="D1997"/>
      <c r="E1997" s="23"/>
      <c r="F1997"/>
      <c r="G1997"/>
      <c r="H1997" s="59"/>
      <c r="I1997" s="23"/>
      <c r="J1997" s="31"/>
      <c r="K1997" s="23"/>
      <c r="L1997" s="23"/>
      <c r="M1997" s="23"/>
      <c r="N1997" s="31"/>
      <c r="O1997" s="23"/>
      <c r="P1997" s="23"/>
      <c r="Q1997" s="54"/>
      <c r="R1997" s="31"/>
      <c r="S1997" s="23"/>
      <c r="T1997" s="23"/>
      <c r="U1997" s="31"/>
      <c r="V1997" s="23"/>
      <c r="W1997" s="23"/>
    </row>
    <row r="1998" spans="1:23" x14ac:dyDescent="0.25">
      <c r="A1998" s="82"/>
      <c r="B1998" s="82"/>
      <c r="C1998"/>
      <c r="D1998"/>
      <c r="E1998" s="23"/>
      <c r="F1998"/>
      <c r="G1998"/>
      <c r="H1998" s="59"/>
      <c r="I1998" s="23"/>
      <c r="J1998" s="31"/>
      <c r="K1998" s="23"/>
      <c r="L1998" s="23"/>
      <c r="M1998" s="23"/>
      <c r="N1998" s="31"/>
      <c r="O1998" s="23"/>
      <c r="P1998" s="23"/>
      <c r="Q1998" s="54"/>
      <c r="R1998" s="31"/>
      <c r="S1998" s="23"/>
      <c r="T1998" s="23"/>
      <c r="U1998" s="31"/>
      <c r="V1998" s="23"/>
      <c r="W1998" s="23"/>
    </row>
    <row r="1999" spans="1:23" x14ac:dyDescent="0.25">
      <c r="A1999" s="82"/>
      <c r="B1999" s="82"/>
      <c r="C1999"/>
      <c r="D1999"/>
      <c r="E1999" s="23"/>
      <c r="F1999"/>
      <c r="G1999"/>
      <c r="H1999" s="59"/>
      <c r="I1999" s="23"/>
      <c r="J1999" s="31"/>
      <c r="K1999" s="23"/>
      <c r="L1999" s="23"/>
      <c r="M1999" s="23"/>
      <c r="N1999" s="31"/>
      <c r="O1999" s="23"/>
      <c r="P1999" s="23"/>
      <c r="Q1999" s="54"/>
      <c r="R1999" s="31"/>
      <c r="S1999" s="23"/>
      <c r="T1999" s="23"/>
      <c r="U1999" s="31"/>
      <c r="V1999" s="23"/>
      <c r="W1999" s="23"/>
    </row>
    <row r="2000" spans="1:23" x14ac:dyDescent="0.25">
      <c r="A2000" s="82"/>
      <c r="B2000" s="82"/>
      <c r="C2000"/>
      <c r="D2000"/>
      <c r="E2000" s="23"/>
      <c r="F2000"/>
      <c r="G2000"/>
      <c r="H2000" s="59"/>
      <c r="I2000" s="23"/>
      <c r="J2000" s="31"/>
      <c r="K2000" s="23"/>
      <c r="L2000" s="23"/>
      <c r="M2000" s="23"/>
      <c r="N2000" s="31"/>
      <c r="O2000" s="23"/>
      <c r="P2000" s="23"/>
      <c r="Q2000" s="54"/>
      <c r="R2000" s="31"/>
      <c r="S2000" s="23"/>
      <c r="T2000" s="23"/>
      <c r="U2000" s="31"/>
      <c r="V2000" s="23"/>
      <c r="W2000" s="23"/>
    </row>
    <row r="2001" spans="1:23" x14ac:dyDescent="0.25">
      <c r="A2001" s="82"/>
      <c r="B2001" s="82"/>
      <c r="C2001"/>
      <c r="D2001"/>
      <c r="E2001" s="23"/>
      <c r="F2001"/>
      <c r="G2001"/>
      <c r="H2001" s="59"/>
      <c r="I2001" s="23"/>
      <c r="J2001" s="31"/>
      <c r="K2001" s="23"/>
      <c r="L2001" s="23"/>
      <c r="M2001" s="23"/>
      <c r="N2001" s="31"/>
      <c r="O2001" s="23"/>
      <c r="P2001" s="23"/>
      <c r="Q2001" s="54"/>
      <c r="R2001" s="31"/>
      <c r="S2001" s="23"/>
      <c r="T2001" s="23"/>
      <c r="U2001" s="31"/>
      <c r="V2001" s="23"/>
      <c r="W2001" s="23"/>
    </row>
    <row r="2002" spans="1:23" x14ac:dyDescent="0.25">
      <c r="A2002" s="82"/>
      <c r="B2002" s="82"/>
      <c r="C2002"/>
      <c r="D2002"/>
      <c r="E2002" s="23"/>
      <c r="F2002"/>
      <c r="G2002"/>
      <c r="H2002" s="59"/>
      <c r="I2002" s="23"/>
      <c r="J2002" s="31"/>
      <c r="K2002" s="23"/>
      <c r="L2002" s="23"/>
      <c r="M2002" s="23"/>
      <c r="N2002" s="31"/>
      <c r="O2002" s="23"/>
      <c r="P2002" s="23"/>
      <c r="Q2002" s="54"/>
      <c r="R2002" s="31"/>
      <c r="S2002" s="23"/>
      <c r="T2002" s="23"/>
      <c r="U2002" s="31"/>
      <c r="V2002" s="23"/>
      <c r="W2002" s="23"/>
    </row>
    <row r="2003" spans="1:23" x14ac:dyDescent="0.25">
      <c r="A2003" s="82"/>
      <c r="B2003" s="82"/>
      <c r="C2003"/>
      <c r="D2003"/>
      <c r="E2003" s="23"/>
      <c r="F2003"/>
      <c r="G2003"/>
      <c r="H2003" s="59"/>
      <c r="I2003" s="23"/>
      <c r="J2003" s="31"/>
      <c r="K2003" s="23"/>
      <c r="L2003" s="23"/>
      <c r="M2003" s="23"/>
      <c r="N2003" s="31"/>
      <c r="O2003" s="23"/>
      <c r="P2003" s="23"/>
      <c r="Q2003" s="54"/>
      <c r="R2003" s="31"/>
      <c r="S2003" s="23"/>
      <c r="T2003" s="23"/>
      <c r="U2003" s="31"/>
      <c r="V2003" s="23"/>
      <c r="W2003" s="23"/>
    </row>
    <row r="2004" spans="1:23" x14ac:dyDescent="0.25">
      <c r="A2004" s="82"/>
      <c r="B2004" s="82"/>
      <c r="C2004"/>
      <c r="D2004"/>
      <c r="E2004" s="23"/>
      <c r="F2004"/>
      <c r="G2004"/>
      <c r="H2004" s="59"/>
      <c r="I2004" s="23"/>
      <c r="J2004" s="31"/>
      <c r="K2004" s="23"/>
      <c r="L2004" s="23"/>
      <c r="M2004" s="23"/>
      <c r="N2004" s="31"/>
      <c r="O2004" s="23"/>
      <c r="P2004" s="23"/>
      <c r="Q2004" s="54"/>
      <c r="R2004" s="31"/>
      <c r="S2004" s="23"/>
      <c r="T2004" s="23"/>
      <c r="U2004" s="31"/>
      <c r="V2004" s="23"/>
      <c r="W2004" s="23"/>
    </row>
    <row r="2005" spans="1:23" x14ac:dyDescent="0.25">
      <c r="A2005" s="82"/>
      <c r="B2005" s="82"/>
      <c r="C2005"/>
      <c r="D2005"/>
      <c r="E2005" s="23"/>
      <c r="F2005"/>
      <c r="G2005"/>
      <c r="H2005" s="59"/>
      <c r="I2005" s="23"/>
      <c r="J2005" s="31"/>
      <c r="K2005" s="23"/>
      <c r="L2005" s="23"/>
      <c r="M2005" s="23"/>
      <c r="N2005" s="31"/>
      <c r="O2005" s="23"/>
      <c r="P2005" s="23"/>
      <c r="Q2005" s="54"/>
      <c r="R2005" s="31"/>
      <c r="S2005" s="23"/>
      <c r="T2005" s="23"/>
      <c r="U2005" s="31"/>
      <c r="V2005" s="23"/>
      <c r="W2005" s="23"/>
    </row>
    <row r="2006" spans="1:23" x14ac:dyDescent="0.25">
      <c r="A2006" s="82"/>
      <c r="B2006" s="82"/>
      <c r="C2006"/>
      <c r="D2006"/>
      <c r="E2006" s="23"/>
      <c r="F2006"/>
      <c r="G2006"/>
      <c r="H2006" s="59"/>
      <c r="I2006" s="23"/>
      <c r="J2006" s="31"/>
      <c r="K2006" s="23"/>
      <c r="L2006" s="23"/>
      <c r="M2006" s="23"/>
      <c r="N2006" s="31"/>
      <c r="O2006" s="23"/>
      <c r="P2006" s="23"/>
      <c r="Q2006" s="54"/>
      <c r="R2006" s="31"/>
      <c r="S2006" s="23"/>
      <c r="T2006" s="23"/>
      <c r="U2006" s="31"/>
      <c r="V2006" s="23"/>
      <c r="W2006" s="23"/>
    </row>
    <row r="2007" spans="1:23" x14ac:dyDescent="0.25">
      <c r="A2007" s="82"/>
      <c r="B2007" s="82"/>
      <c r="C2007"/>
      <c r="D2007"/>
      <c r="E2007" s="23"/>
      <c r="F2007"/>
      <c r="G2007"/>
      <c r="H2007" s="59"/>
      <c r="I2007" s="23"/>
      <c r="J2007" s="31"/>
      <c r="K2007" s="23"/>
      <c r="L2007" s="23"/>
      <c r="M2007" s="23"/>
      <c r="N2007" s="31"/>
      <c r="O2007" s="23"/>
      <c r="P2007" s="23"/>
      <c r="Q2007" s="54"/>
      <c r="R2007" s="31"/>
      <c r="S2007" s="23"/>
      <c r="T2007" s="23"/>
      <c r="U2007" s="31"/>
      <c r="V2007" s="23"/>
      <c r="W2007" s="23"/>
    </row>
    <row r="2008" spans="1:23" x14ac:dyDescent="0.25">
      <c r="A2008" s="82"/>
      <c r="B2008" s="82"/>
      <c r="C2008"/>
      <c r="D2008"/>
      <c r="E2008" s="23"/>
      <c r="F2008"/>
      <c r="G2008"/>
      <c r="H2008" s="59"/>
      <c r="I2008" s="23"/>
      <c r="J2008" s="31"/>
      <c r="K2008" s="23"/>
      <c r="L2008" s="23"/>
      <c r="M2008" s="23"/>
      <c r="N2008" s="31"/>
      <c r="O2008" s="23"/>
      <c r="P2008" s="23"/>
      <c r="Q2008" s="54"/>
      <c r="R2008" s="31"/>
      <c r="S2008" s="23"/>
      <c r="T2008" s="23"/>
      <c r="U2008" s="31"/>
      <c r="V2008" s="23"/>
      <c r="W2008" s="23"/>
    </row>
    <row r="2009" spans="1:23" x14ac:dyDescent="0.25">
      <c r="A2009" s="82"/>
      <c r="B2009" s="82"/>
      <c r="C2009"/>
      <c r="D2009"/>
      <c r="E2009" s="23"/>
      <c r="F2009"/>
      <c r="G2009"/>
      <c r="H2009" s="59"/>
      <c r="I2009" s="23"/>
      <c r="J2009" s="31"/>
      <c r="K2009" s="23"/>
      <c r="L2009" s="23"/>
      <c r="M2009" s="23"/>
      <c r="N2009" s="31"/>
      <c r="O2009" s="23"/>
      <c r="P2009" s="23"/>
      <c r="Q2009" s="54"/>
      <c r="R2009" s="31"/>
      <c r="S2009" s="23"/>
      <c r="T2009" s="23"/>
      <c r="U2009" s="31"/>
      <c r="V2009" s="23"/>
      <c r="W2009" s="23"/>
    </row>
    <row r="2010" spans="1:23" x14ac:dyDescent="0.25">
      <c r="A2010" s="82"/>
      <c r="B2010" s="82"/>
      <c r="C2010"/>
      <c r="D2010"/>
      <c r="E2010" s="23"/>
      <c r="F2010"/>
      <c r="G2010"/>
      <c r="H2010" s="59"/>
      <c r="I2010" s="23"/>
      <c r="J2010" s="31"/>
      <c r="K2010" s="23"/>
      <c r="L2010" s="23"/>
      <c r="M2010" s="23"/>
      <c r="N2010" s="31"/>
      <c r="O2010" s="23"/>
      <c r="P2010" s="23"/>
      <c r="Q2010" s="54"/>
      <c r="R2010" s="31"/>
      <c r="S2010" s="23"/>
      <c r="T2010" s="23"/>
      <c r="U2010" s="31"/>
      <c r="V2010" s="23"/>
      <c r="W2010" s="23"/>
    </row>
    <row r="2011" spans="1:23" x14ac:dyDescent="0.25">
      <c r="A2011" s="82"/>
      <c r="B2011" s="82"/>
      <c r="C2011"/>
      <c r="D2011"/>
      <c r="E2011" s="23"/>
      <c r="F2011"/>
      <c r="G2011"/>
      <c r="H2011" s="59"/>
      <c r="I2011" s="23"/>
      <c r="J2011" s="31"/>
      <c r="K2011" s="23"/>
      <c r="L2011" s="23"/>
      <c r="M2011" s="23"/>
      <c r="N2011" s="31"/>
      <c r="O2011" s="23"/>
      <c r="P2011" s="23"/>
      <c r="Q2011" s="54"/>
      <c r="R2011" s="31"/>
      <c r="S2011" s="23"/>
      <c r="T2011" s="23"/>
      <c r="U2011" s="31"/>
      <c r="V2011" s="23"/>
      <c r="W2011" s="23"/>
    </row>
    <row r="2012" spans="1:23" x14ac:dyDescent="0.25">
      <c r="A2012" s="82"/>
      <c r="B2012" s="82"/>
      <c r="C2012"/>
      <c r="D2012"/>
      <c r="E2012" s="23"/>
      <c r="F2012"/>
      <c r="G2012"/>
      <c r="H2012" s="59"/>
      <c r="I2012" s="23"/>
      <c r="J2012" s="31"/>
      <c r="K2012" s="23"/>
      <c r="L2012" s="23"/>
      <c r="M2012" s="23"/>
      <c r="N2012" s="31"/>
      <c r="O2012" s="23"/>
      <c r="P2012" s="23"/>
      <c r="Q2012" s="54"/>
      <c r="R2012" s="31"/>
      <c r="S2012" s="23"/>
      <c r="T2012" s="23"/>
      <c r="U2012" s="31"/>
      <c r="V2012" s="23"/>
      <c r="W2012" s="23"/>
    </row>
    <row r="2013" spans="1:23" x14ac:dyDescent="0.25">
      <c r="A2013" s="82"/>
      <c r="B2013" s="82"/>
      <c r="C2013"/>
      <c r="D2013"/>
      <c r="E2013" s="23"/>
      <c r="F2013"/>
      <c r="G2013"/>
      <c r="H2013" s="59"/>
      <c r="I2013" s="23"/>
      <c r="J2013" s="31"/>
      <c r="K2013" s="23"/>
      <c r="L2013" s="23"/>
      <c r="M2013" s="23"/>
      <c r="N2013" s="31"/>
      <c r="O2013" s="23"/>
      <c r="P2013" s="23"/>
      <c r="Q2013" s="54"/>
      <c r="R2013" s="31"/>
      <c r="S2013" s="23"/>
      <c r="T2013" s="23"/>
      <c r="U2013" s="31"/>
      <c r="V2013" s="23"/>
      <c r="W2013" s="23"/>
    </row>
    <row r="2014" spans="1:23" x14ac:dyDescent="0.25">
      <c r="A2014" s="82"/>
      <c r="B2014" s="82"/>
      <c r="C2014"/>
      <c r="D2014"/>
      <c r="E2014" s="23"/>
      <c r="F2014"/>
      <c r="G2014"/>
      <c r="H2014" s="59"/>
      <c r="I2014" s="23"/>
      <c r="J2014" s="31"/>
      <c r="K2014" s="23"/>
      <c r="L2014" s="23"/>
      <c r="M2014" s="23"/>
      <c r="N2014" s="31"/>
      <c r="O2014" s="23"/>
      <c r="P2014" s="23"/>
      <c r="Q2014" s="54"/>
      <c r="R2014" s="31"/>
      <c r="S2014" s="23"/>
      <c r="T2014" s="23"/>
      <c r="U2014" s="31"/>
      <c r="V2014" s="23"/>
      <c r="W2014" s="23"/>
    </row>
    <row r="2015" spans="1:23" x14ac:dyDescent="0.25">
      <c r="A2015" s="82"/>
      <c r="B2015" s="82"/>
      <c r="C2015"/>
      <c r="D2015"/>
      <c r="E2015" s="23"/>
      <c r="F2015"/>
      <c r="G2015"/>
      <c r="H2015" s="59"/>
      <c r="I2015" s="23"/>
      <c r="J2015" s="31"/>
      <c r="K2015" s="23"/>
      <c r="L2015" s="23"/>
      <c r="M2015" s="23"/>
      <c r="N2015" s="31"/>
      <c r="O2015" s="23"/>
      <c r="P2015" s="23"/>
      <c r="Q2015" s="54"/>
      <c r="R2015" s="31"/>
      <c r="S2015" s="23"/>
      <c r="T2015" s="23"/>
      <c r="U2015" s="31"/>
      <c r="V2015" s="23"/>
      <c r="W2015" s="23"/>
    </row>
    <row r="2016" spans="1:23" x14ac:dyDescent="0.25">
      <c r="A2016" s="82"/>
      <c r="B2016" s="82"/>
      <c r="C2016"/>
      <c r="D2016"/>
      <c r="E2016" s="23"/>
      <c r="F2016"/>
      <c r="G2016"/>
      <c r="H2016" s="59"/>
      <c r="I2016" s="23"/>
      <c r="J2016" s="31"/>
      <c r="K2016" s="23"/>
      <c r="L2016" s="23"/>
      <c r="M2016" s="23"/>
      <c r="N2016" s="31"/>
      <c r="O2016" s="23"/>
      <c r="P2016" s="23"/>
      <c r="Q2016" s="54"/>
      <c r="R2016" s="31"/>
      <c r="S2016" s="23"/>
      <c r="T2016" s="23"/>
      <c r="U2016" s="31"/>
      <c r="V2016" s="23"/>
      <c r="W2016" s="23"/>
    </row>
    <row r="2017" spans="1:23" x14ac:dyDescent="0.25">
      <c r="A2017" s="82"/>
      <c r="B2017" s="82"/>
      <c r="C2017"/>
      <c r="D2017"/>
      <c r="E2017" s="23"/>
      <c r="F2017"/>
      <c r="G2017"/>
      <c r="H2017" s="59"/>
      <c r="I2017" s="23"/>
      <c r="J2017" s="31"/>
      <c r="K2017" s="23"/>
      <c r="L2017" s="23"/>
      <c r="M2017" s="23"/>
      <c r="N2017" s="31"/>
      <c r="O2017" s="23"/>
      <c r="P2017" s="23"/>
      <c r="Q2017" s="54"/>
      <c r="R2017" s="31"/>
      <c r="S2017" s="23"/>
      <c r="T2017" s="23"/>
      <c r="U2017" s="31"/>
      <c r="V2017" s="23"/>
      <c r="W2017" s="23"/>
    </row>
    <row r="2018" spans="1:23" x14ac:dyDescent="0.25">
      <c r="A2018" s="82"/>
      <c r="B2018" s="82"/>
      <c r="C2018"/>
      <c r="D2018"/>
      <c r="E2018" s="23"/>
      <c r="F2018"/>
      <c r="G2018"/>
      <c r="H2018" s="59"/>
      <c r="I2018" s="23"/>
      <c r="J2018" s="31"/>
      <c r="K2018" s="23"/>
      <c r="L2018" s="23"/>
      <c r="M2018" s="23"/>
      <c r="N2018" s="31"/>
      <c r="O2018" s="23"/>
      <c r="P2018" s="23"/>
      <c r="Q2018" s="54"/>
      <c r="R2018" s="31"/>
      <c r="S2018" s="23"/>
      <c r="T2018" s="23"/>
      <c r="U2018" s="31"/>
      <c r="V2018" s="23"/>
      <c r="W2018" s="23"/>
    </row>
    <row r="2019" spans="1:23" x14ac:dyDescent="0.25">
      <c r="A2019" s="82"/>
      <c r="B2019" s="82"/>
      <c r="C2019"/>
      <c r="D2019"/>
      <c r="E2019" s="23"/>
      <c r="F2019"/>
      <c r="G2019"/>
      <c r="H2019" s="59"/>
      <c r="I2019" s="23"/>
      <c r="J2019" s="31"/>
      <c r="K2019" s="23"/>
      <c r="L2019" s="23"/>
      <c r="M2019" s="23"/>
      <c r="N2019" s="31"/>
      <c r="O2019" s="23"/>
      <c r="P2019" s="23"/>
      <c r="Q2019" s="54"/>
      <c r="R2019" s="31"/>
      <c r="S2019" s="23"/>
      <c r="T2019" s="23"/>
      <c r="U2019" s="31"/>
      <c r="V2019" s="23"/>
      <c r="W2019" s="23"/>
    </row>
    <row r="2020" spans="1:23" x14ac:dyDescent="0.25">
      <c r="A2020" s="82"/>
      <c r="B2020" s="82"/>
      <c r="C2020"/>
      <c r="D2020"/>
      <c r="E2020" s="23"/>
      <c r="F2020"/>
      <c r="G2020"/>
      <c r="H2020" s="59"/>
      <c r="I2020" s="23"/>
      <c r="J2020" s="31"/>
      <c r="K2020" s="23"/>
      <c r="L2020" s="23"/>
      <c r="M2020" s="23"/>
      <c r="N2020" s="31"/>
      <c r="O2020" s="23"/>
      <c r="P2020" s="23"/>
      <c r="Q2020" s="54"/>
      <c r="R2020" s="31"/>
      <c r="S2020" s="23"/>
      <c r="T2020" s="23"/>
      <c r="U2020" s="31"/>
      <c r="V2020" s="23"/>
      <c r="W2020" s="23"/>
    </row>
    <row r="2021" spans="1:23" x14ac:dyDescent="0.25">
      <c r="A2021" s="82"/>
      <c r="B2021" s="82"/>
      <c r="C2021"/>
      <c r="D2021"/>
      <c r="E2021" s="23"/>
      <c r="F2021"/>
      <c r="G2021"/>
      <c r="H2021" s="59"/>
      <c r="I2021" s="23"/>
      <c r="J2021" s="31"/>
      <c r="K2021" s="23"/>
      <c r="L2021" s="23"/>
      <c r="M2021" s="23"/>
      <c r="N2021" s="31"/>
      <c r="O2021" s="23"/>
      <c r="P2021" s="23"/>
      <c r="Q2021" s="54"/>
      <c r="R2021" s="31"/>
      <c r="S2021" s="23"/>
      <c r="T2021" s="23"/>
      <c r="U2021" s="31"/>
      <c r="V2021" s="23"/>
      <c r="W2021" s="23"/>
    </row>
    <row r="2022" spans="1:23" x14ac:dyDescent="0.25">
      <c r="A2022" s="82"/>
      <c r="B2022" s="82"/>
      <c r="C2022"/>
      <c r="D2022"/>
      <c r="E2022" s="23"/>
      <c r="F2022"/>
      <c r="G2022"/>
      <c r="H2022" s="59"/>
      <c r="I2022" s="23"/>
      <c r="J2022" s="31"/>
      <c r="K2022" s="23"/>
      <c r="L2022" s="23"/>
      <c r="M2022" s="23"/>
      <c r="N2022" s="31"/>
      <c r="O2022" s="23"/>
      <c r="P2022" s="23"/>
      <c r="Q2022" s="54"/>
      <c r="R2022" s="31"/>
      <c r="S2022" s="23"/>
      <c r="T2022" s="23"/>
      <c r="U2022" s="31"/>
      <c r="V2022" s="23"/>
      <c r="W2022" s="23"/>
    </row>
    <row r="2023" spans="1:23" x14ac:dyDescent="0.25">
      <c r="A2023" s="82"/>
      <c r="B2023" s="82"/>
      <c r="C2023"/>
      <c r="D2023"/>
      <c r="E2023" s="23"/>
      <c r="F2023"/>
      <c r="G2023"/>
      <c r="H2023" s="59"/>
      <c r="I2023" s="23"/>
      <c r="J2023" s="31"/>
      <c r="K2023" s="23"/>
      <c r="L2023" s="23"/>
      <c r="M2023" s="23"/>
      <c r="N2023" s="31"/>
      <c r="O2023" s="23"/>
      <c r="P2023" s="23"/>
      <c r="Q2023" s="54"/>
      <c r="R2023" s="31"/>
      <c r="S2023" s="23"/>
      <c r="T2023" s="23"/>
      <c r="U2023" s="31"/>
      <c r="V2023" s="23"/>
      <c r="W2023" s="23"/>
    </row>
    <row r="2024" spans="1:23" x14ac:dyDescent="0.25">
      <c r="A2024" s="82"/>
      <c r="B2024" s="82"/>
      <c r="C2024"/>
      <c r="D2024"/>
      <c r="E2024" s="23"/>
      <c r="F2024"/>
      <c r="G2024"/>
      <c r="H2024" s="59"/>
      <c r="I2024" s="23"/>
      <c r="J2024" s="31"/>
      <c r="K2024" s="23"/>
      <c r="L2024" s="23"/>
      <c r="M2024" s="23"/>
      <c r="N2024" s="31"/>
      <c r="O2024" s="23"/>
      <c r="P2024" s="23"/>
      <c r="Q2024" s="54"/>
      <c r="R2024" s="31"/>
      <c r="S2024" s="23"/>
      <c r="T2024" s="23"/>
      <c r="U2024" s="31"/>
      <c r="V2024" s="23"/>
      <c r="W2024" s="23"/>
    </row>
    <row r="2025" spans="1:23" x14ac:dyDescent="0.25">
      <c r="A2025" s="82"/>
      <c r="B2025" s="82"/>
      <c r="C2025"/>
      <c r="D2025"/>
      <c r="E2025" s="23"/>
      <c r="F2025"/>
      <c r="G2025"/>
      <c r="H2025" s="59"/>
      <c r="I2025" s="23"/>
      <c r="J2025" s="31"/>
      <c r="K2025" s="23"/>
      <c r="L2025" s="23"/>
      <c r="M2025" s="23"/>
      <c r="N2025" s="31"/>
      <c r="O2025" s="23"/>
      <c r="P2025" s="23"/>
      <c r="Q2025" s="54"/>
      <c r="R2025" s="31"/>
      <c r="S2025" s="23"/>
      <c r="T2025" s="23"/>
      <c r="U2025" s="31"/>
      <c r="V2025" s="23"/>
      <c r="W2025" s="23"/>
    </row>
    <row r="2026" spans="1:23" x14ac:dyDescent="0.25">
      <c r="A2026" s="82"/>
      <c r="B2026" s="82"/>
      <c r="C2026"/>
      <c r="D2026"/>
      <c r="E2026" s="23"/>
      <c r="F2026"/>
      <c r="G2026"/>
      <c r="H2026" s="59"/>
      <c r="I2026" s="23"/>
      <c r="J2026" s="31"/>
      <c r="K2026" s="23"/>
      <c r="L2026" s="23"/>
      <c r="M2026" s="23"/>
      <c r="N2026" s="31"/>
      <c r="O2026" s="23"/>
      <c r="P2026" s="23"/>
      <c r="Q2026" s="54"/>
      <c r="R2026" s="31"/>
      <c r="S2026" s="23"/>
      <c r="T2026" s="23"/>
      <c r="U2026" s="31"/>
      <c r="V2026" s="23"/>
      <c r="W2026" s="23"/>
    </row>
    <row r="2027" spans="1:23" x14ac:dyDescent="0.25">
      <c r="A2027" s="82"/>
      <c r="B2027" s="82"/>
      <c r="C2027"/>
      <c r="D2027"/>
      <c r="E2027" s="23"/>
      <c r="F2027"/>
      <c r="G2027"/>
      <c r="H2027" s="59"/>
      <c r="I2027" s="23"/>
      <c r="J2027" s="31"/>
      <c r="K2027" s="23"/>
      <c r="L2027" s="23"/>
      <c r="M2027" s="23"/>
      <c r="N2027" s="31"/>
      <c r="O2027" s="23"/>
      <c r="P2027" s="23"/>
      <c r="Q2027" s="54"/>
      <c r="R2027" s="31"/>
      <c r="S2027" s="23"/>
      <c r="T2027" s="23"/>
      <c r="U2027" s="31"/>
      <c r="V2027" s="23"/>
      <c r="W2027" s="23"/>
    </row>
    <row r="2028" spans="1:23" x14ac:dyDescent="0.25">
      <c r="A2028" s="82"/>
      <c r="B2028" s="82"/>
      <c r="C2028"/>
      <c r="D2028"/>
      <c r="E2028" s="23"/>
      <c r="F2028"/>
      <c r="G2028"/>
      <c r="H2028" s="59"/>
      <c r="I2028" s="23"/>
      <c r="J2028" s="31"/>
      <c r="K2028" s="23"/>
      <c r="L2028" s="23"/>
      <c r="M2028" s="23"/>
      <c r="N2028" s="31"/>
      <c r="O2028" s="23"/>
      <c r="P2028" s="23"/>
      <c r="Q2028" s="54"/>
      <c r="R2028" s="31"/>
      <c r="S2028" s="23"/>
      <c r="T2028" s="23"/>
      <c r="U2028" s="31"/>
      <c r="V2028" s="23"/>
      <c r="W2028" s="23"/>
    </row>
    <row r="2029" spans="1:23" x14ac:dyDescent="0.25">
      <c r="A2029" s="82"/>
      <c r="B2029" s="82"/>
      <c r="C2029"/>
      <c r="D2029"/>
      <c r="E2029" s="23"/>
      <c r="F2029"/>
      <c r="G2029"/>
      <c r="H2029" s="59"/>
      <c r="I2029" s="23"/>
      <c r="J2029" s="31"/>
      <c r="K2029" s="23"/>
      <c r="L2029" s="23"/>
      <c r="M2029" s="23"/>
      <c r="N2029" s="31"/>
      <c r="O2029" s="23"/>
      <c r="P2029" s="23"/>
      <c r="Q2029" s="54"/>
      <c r="R2029" s="31"/>
      <c r="S2029" s="23"/>
      <c r="T2029" s="23"/>
      <c r="U2029" s="31"/>
      <c r="V2029" s="23"/>
      <c r="W2029" s="23"/>
    </row>
    <row r="2030" spans="1:23" x14ac:dyDescent="0.25">
      <c r="A2030" s="82"/>
      <c r="B2030" s="82"/>
      <c r="C2030"/>
      <c r="D2030"/>
      <c r="E2030" s="23"/>
      <c r="F2030"/>
      <c r="G2030"/>
      <c r="H2030" s="59"/>
      <c r="I2030" s="23"/>
      <c r="J2030" s="31"/>
      <c r="K2030" s="23"/>
      <c r="L2030" s="23"/>
      <c r="M2030" s="23"/>
      <c r="N2030" s="31"/>
      <c r="O2030" s="23"/>
      <c r="P2030" s="23"/>
      <c r="Q2030" s="54"/>
      <c r="R2030" s="31"/>
      <c r="S2030" s="23"/>
      <c r="T2030" s="23"/>
      <c r="U2030" s="31"/>
      <c r="V2030" s="23"/>
      <c r="W2030" s="23"/>
    </row>
    <row r="2031" spans="1:23" x14ac:dyDescent="0.25">
      <c r="A2031" s="82"/>
      <c r="B2031" s="82"/>
      <c r="C2031"/>
      <c r="D2031"/>
      <c r="E2031" s="23"/>
      <c r="F2031"/>
      <c r="G2031"/>
      <c r="H2031" s="59"/>
      <c r="I2031" s="23"/>
      <c r="J2031" s="31"/>
      <c r="K2031" s="23"/>
      <c r="L2031" s="23"/>
      <c r="M2031" s="23"/>
      <c r="N2031" s="31"/>
      <c r="O2031" s="23"/>
      <c r="P2031" s="23"/>
      <c r="Q2031" s="54"/>
      <c r="R2031" s="31"/>
      <c r="S2031" s="23"/>
      <c r="T2031" s="23"/>
      <c r="U2031" s="31"/>
      <c r="V2031" s="23"/>
      <c r="W2031" s="23"/>
    </row>
    <row r="2032" spans="1:23" x14ac:dyDescent="0.25">
      <c r="A2032" s="82"/>
      <c r="B2032" s="82"/>
      <c r="C2032"/>
      <c r="D2032"/>
      <c r="E2032" s="23"/>
      <c r="F2032"/>
      <c r="G2032"/>
      <c r="H2032" s="59"/>
      <c r="I2032" s="23"/>
      <c r="J2032" s="31"/>
      <c r="K2032" s="23"/>
      <c r="L2032" s="23"/>
      <c r="M2032" s="23"/>
      <c r="N2032" s="31"/>
      <c r="O2032" s="23"/>
      <c r="P2032" s="23"/>
      <c r="Q2032" s="54"/>
      <c r="R2032" s="31"/>
      <c r="S2032" s="23"/>
      <c r="T2032" s="23"/>
      <c r="U2032" s="31"/>
      <c r="V2032" s="23"/>
      <c r="W2032" s="23"/>
    </row>
    <row r="2033" spans="1:23" x14ac:dyDescent="0.25">
      <c r="A2033" s="82"/>
      <c r="B2033" s="82"/>
      <c r="C2033"/>
      <c r="D2033"/>
      <c r="E2033" s="23"/>
      <c r="F2033"/>
      <c r="G2033"/>
      <c r="H2033" s="59"/>
      <c r="I2033" s="23"/>
      <c r="J2033" s="31"/>
      <c r="K2033" s="23"/>
      <c r="L2033" s="23"/>
      <c r="M2033" s="23"/>
      <c r="N2033" s="31"/>
      <c r="O2033" s="23"/>
      <c r="P2033" s="23"/>
      <c r="Q2033" s="54"/>
      <c r="R2033" s="31"/>
      <c r="S2033" s="23"/>
      <c r="T2033" s="23"/>
      <c r="U2033" s="31"/>
      <c r="V2033" s="23"/>
      <c r="W2033" s="23"/>
    </row>
    <row r="2034" spans="1:23" x14ac:dyDescent="0.25">
      <c r="A2034" s="82"/>
      <c r="B2034" s="82"/>
      <c r="C2034"/>
      <c r="D2034"/>
      <c r="E2034" s="23"/>
      <c r="F2034"/>
      <c r="G2034"/>
      <c r="H2034" s="59"/>
      <c r="I2034" s="23"/>
      <c r="J2034" s="31"/>
      <c r="K2034" s="23"/>
      <c r="L2034" s="23"/>
      <c r="M2034" s="23"/>
      <c r="N2034" s="31"/>
      <c r="O2034" s="23"/>
      <c r="P2034" s="23"/>
      <c r="Q2034" s="54"/>
      <c r="R2034" s="31"/>
      <c r="S2034" s="23"/>
      <c r="T2034" s="23"/>
      <c r="U2034" s="31"/>
      <c r="V2034" s="23"/>
      <c r="W2034" s="23"/>
    </row>
    <row r="2035" spans="1:23" x14ac:dyDescent="0.25">
      <c r="A2035" s="82"/>
      <c r="B2035" s="82"/>
      <c r="C2035"/>
      <c r="D2035"/>
      <c r="E2035" s="23"/>
      <c r="F2035"/>
      <c r="G2035"/>
      <c r="H2035" s="59"/>
      <c r="I2035" s="23"/>
      <c r="J2035" s="31"/>
      <c r="K2035" s="23"/>
      <c r="L2035" s="23"/>
      <c r="M2035" s="23"/>
      <c r="N2035" s="31"/>
      <c r="O2035" s="23"/>
      <c r="P2035" s="23"/>
      <c r="Q2035" s="54"/>
      <c r="R2035" s="31"/>
      <c r="S2035" s="23"/>
      <c r="T2035" s="23"/>
      <c r="U2035" s="31"/>
      <c r="V2035" s="23"/>
      <c r="W2035" s="23"/>
    </row>
    <row r="2036" spans="1:23" x14ac:dyDescent="0.25">
      <c r="A2036" s="82"/>
      <c r="B2036" s="82"/>
      <c r="C2036"/>
      <c r="D2036"/>
      <c r="E2036" s="23"/>
      <c r="F2036"/>
      <c r="G2036"/>
      <c r="H2036" s="59"/>
      <c r="I2036" s="23"/>
      <c r="J2036" s="31"/>
      <c r="K2036" s="23"/>
      <c r="L2036" s="23"/>
      <c r="M2036" s="23"/>
      <c r="N2036" s="31"/>
      <c r="O2036" s="23"/>
      <c r="P2036" s="23"/>
      <c r="Q2036" s="54"/>
      <c r="R2036" s="31"/>
      <c r="S2036" s="23"/>
      <c r="T2036" s="23"/>
      <c r="U2036" s="31"/>
      <c r="V2036" s="23"/>
      <c r="W2036" s="23"/>
    </row>
    <row r="2037" spans="1:23" x14ac:dyDescent="0.25">
      <c r="A2037" s="82"/>
      <c r="B2037" s="82"/>
      <c r="C2037"/>
      <c r="D2037"/>
      <c r="E2037" s="23"/>
      <c r="F2037"/>
      <c r="G2037"/>
      <c r="H2037" s="59"/>
      <c r="I2037" s="23"/>
      <c r="J2037" s="31"/>
      <c r="K2037" s="23"/>
      <c r="L2037" s="23"/>
      <c r="M2037" s="23"/>
      <c r="N2037" s="31"/>
      <c r="O2037" s="23"/>
      <c r="P2037" s="23"/>
      <c r="Q2037" s="54"/>
      <c r="R2037" s="31"/>
      <c r="S2037" s="23"/>
      <c r="T2037" s="23"/>
      <c r="U2037" s="31"/>
      <c r="V2037" s="23"/>
      <c r="W2037" s="23"/>
    </row>
    <row r="2038" spans="1:23" x14ac:dyDescent="0.25">
      <c r="A2038" s="82"/>
      <c r="B2038" s="82"/>
      <c r="C2038"/>
      <c r="D2038"/>
      <c r="E2038" s="23"/>
      <c r="F2038"/>
      <c r="G2038"/>
      <c r="H2038" s="59"/>
      <c r="I2038" s="23"/>
      <c r="J2038" s="31"/>
      <c r="K2038" s="23"/>
      <c r="L2038" s="23"/>
      <c r="M2038" s="23"/>
      <c r="N2038" s="31"/>
      <c r="O2038" s="23"/>
      <c r="P2038" s="23"/>
      <c r="Q2038" s="54"/>
      <c r="R2038" s="31"/>
      <c r="S2038" s="23"/>
      <c r="T2038" s="23"/>
      <c r="U2038" s="31"/>
      <c r="V2038" s="23"/>
      <c r="W2038" s="23"/>
    </row>
    <row r="2039" spans="1:23" x14ac:dyDescent="0.25">
      <c r="A2039" s="82"/>
      <c r="B2039" s="82"/>
      <c r="C2039"/>
      <c r="D2039"/>
      <c r="E2039" s="23"/>
      <c r="F2039"/>
      <c r="G2039"/>
      <c r="H2039" s="59"/>
      <c r="I2039" s="23"/>
      <c r="J2039" s="31"/>
      <c r="K2039" s="23"/>
      <c r="L2039" s="23"/>
      <c r="M2039" s="23"/>
      <c r="N2039" s="31"/>
      <c r="O2039" s="23"/>
      <c r="P2039" s="23"/>
      <c r="Q2039" s="54"/>
      <c r="R2039" s="31"/>
      <c r="S2039" s="23"/>
      <c r="T2039" s="23"/>
      <c r="U2039" s="31"/>
      <c r="V2039" s="23"/>
      <c r="W2039" s="23"/>
    </row>
    <row r="2040" spans="1:23" x14ac:dyDescent="0.25">
      <c r="A2040" s="82"/>
      <c r="B2040" s="82"/>
      <c r="C2040"/>
      <c r="D2040"/>
      <c r="E2040" s="23"/>
      <c r="F2040"/>
      <c r="G2040"/>
      <c r="H2040" s="59"/>
      <c r="I2040" s="23"/>
      <c r="J2040" s="31"/>
      <c r="K2040" s="23"/>
      <c r="L2040" s="23"/>
      <c r="M2040" s="23"/>
      <c r="N2040" s="31"/>
      <c r="O2040" s="23"/>
      <c r="P2040" s="23"/>
      <c r="Q2040" s="54"/>
      <c r="R2040" s="31"/>
      <c r="S2040" s="23"/>
      <c r="T2040" s="23"/>
      <c r="U2040" s="31"/>
      <c r="V2040" s="23"/>
      <c r="W2040" s="23"/>
    </row>
    <row r="2041" spans="1:23" x14ac:dyDescent="0.25">
      <c r="A2041" s="82"/>
      <c r="B2041" s="82"/>
      <c r="C2041"/>
      <c r="D2041"/>
      <c r="E2041" s="23"/>
      <c r="F2041"/>
      <c r="G2041"/>
      <c r="H2041" s="59"/>
      <c r="I2041" s="23"/>
      <c r="J2041" s="31"/>
      <c r="K2041" s="23"/>
      <c r="L2041" s="23"/>
      <c r="M2041" s="23"/>
      <c r="N2041" s="31"/>
      <c r="O2041" s="23"/>
      <c r="P2041" s="23"/>
      <c r="Q2041" s="54"/>
      <c r="R2041" s="31"/>
      <c r="S2041" s="23"/>
      <c r="T2041" s="23"/>
      <c r="U2041" s="31"/>
      <c r="V2041" s="23"/>
      <c r="W2041" s="23"/>
    </row>
    <row r="2042" spans="1:23" x14ac:dyDescent="0.25">
      <c r="A2042" s="82"/>
      <c r="B2042" s="82"/>
      <c r="C2042"/>
      <c r="D2042"/>
      <c r="E2042" s="23"/>
      <c r="F2042"/>
      <c r="G2042"/>
      <c r="H2042" s="59"/>
      <c r="I2042" s="23"/>
      <c r="J2042" s="31"/>
      <c r="K2042" s="23"/>
      <c r="L2042" s="23"/>
      <c r="M2042" s="23"/>
      <c r="N2042" s="31"/>
      <c r="O2042" s="23"/>
      <c r="P2042" s="23"/>
      <c r="Q2042" s="54"/>
      <c r="R2042" s="31"/>
      <c r="S2042" s="23"/>
      <c r="T2042" s="23"/>
      <c r="U2042" s="31"/>
      <c r="V2042" s="23"/>
      <c r="W2042" s="23"/>
    </row>
    <row r="2043" spans="1:23" x14ac:dyDescent="0.25">
      <c r="A2043" s="82"/>
      <c r="B2043" s="82"/>
      <c r="C2043"/>
      <c r="D2043"/>
      <c r="E2043" s="23"/>
      <c r="F2043"/>
      <c r="G2043"/>
      <c r="H2043" s="59"/>
      <c r="I2043" s="23"/>
      <c r="J2043" s="31"/>
      <c r="K2043" s="23"/>
      <c r="L2043" s="23"/>
      <c r="M2043" s="23"/>
      <c r="N2043" s="31"/>
      <c r="O2043" s="23"/>
      <c r="P2043" s="23"/>
      <c r="Q2043" s="54"/>
      <c r="R2043" s="31"/>
      <c r="S2043" s="23"/>
      <c r="T2043" s="23"/>
      <c r="U2043" s="31"/>
      <c r="V2043" s="23"/>
      <c r="W2043" s="23"/>
    </row>
    <row r="2044" spans="1:23" x14ac:dyDescent="0.25">
      <c r="A2044" s="82"/>
      <c r="B2044" s="82"/>
      <c r="C2044"/>
      <c r="D2044"/>
      <c r="E2044" s="23"/>
      <c r="F2044"/>
      <c r="G2044"/>
      <c r="H2044" s="59"/>
      <c r="I2044" s="23"/>
      <c r="J2044" s="31"/>
      <c r="K2044" s="23"/>
      <c r="L2044" s="23"/>
      <c r="M2044" s="23"/>
      <c r="N2044" s="31"/>
      <c r="O2044" s="23"/>
      <c r="P2044" s="23"/>
      <c r="Q2044" s="54"/>
      <c r="R2044" s="31"/>
      <c r="S2044" s="23"/>
      <c r="T2044" s="23"/>
      <c r="U2044" s="31"/>
      <c r="V2044" s="23"/>
      <c r="W2044" s="23"/>
    </row>
    <row r="2045" spans="1:23" x14ac:dyDescent="0.25">
      <c r="A2045" s="82"/>
      <c r="B2045" s="82"/>
      <c r="C2045"/>
      <c r="D2045"/>
      <c r="E2045" s="23"/>
      <c r="F2045"/>
      <c r="G2045"/>
      <c r="H2045" s="59"/>
      <c r="I2045" s="23"/>
      <c r="J2045" s="31"/>
      <c r="K2045" s="23"/>
      <c r="L2045" s="23"/>
      <c r="M2045" s="23"/>
      <c r="N2045" s="31"/>
      <c r="O2045" s="23"/>
      <c r="P2045" s="23"/>
      <c r="Q2045" s="54"/>
      <c r="R2045" s="31"/>
      <c r="S2045" s="23"/>
      <c r="T2045" s="23"/>
      <c r="U2045" s="31"/>
      <c r="V2045" s="23"/>
      <c r="W2045" s="23"/>
    </row>
    <row r="2046" spans="1:23" x14ac:dyDescent="0.25">
      <c r="A2046" s="82"/>
      <c r="B2046" s="82"/>
      <c r="C2046"/>
      <c r="D2046"/>
      <c r="E2046" s="23"/>
      <c r="F2046"/>
      <c r="G2046"/>
      <c r="H2046" s="59"/>
      <c r="I2046" s="23"/>
      <c r="J2046" s="31"/>
      <c r="K2046" s="23"/>
      <c r="L2046" s="23"/>
      <c r="M2046" s="23"/>
      <c r="N2046" s="31"/>
      <c r="O2046" s="23"/>
      <c r="P2046" s="23"/>
      <c r="Q2046" s="54"/>
      <c r="R2046" s="31"/>
      <c r="S2046" s="23"/>
      <c r="T2046" s="23"/>
      <c r="U2046" s="31"/>
      <c r="V2046" s="23"/>
      <c r="W2046" s="23"/>
    </row>
    <row r="2047" spans="1:23" x14ac:dyDescent="0.25">
      <c r="A2047" s="82"/>
      <c r="B2047" s="82"/>
      <c r="C2047"/>
      <c r="D2047"/>
      <c r="E2047" s="23"/>
      <c r="F2047"/>
      <c r="G2047"/>
      <c r="H2047" s="59"/>
      <c r="I2047" s="23"/>
      <c r="J2047" s="31"/>
      <c r="K2047" s="23"/>
      <c r="L2047" s="23"/>
      <c r="M2047" s="23"/>
      <c r="N2047" s="31"/>
      <c r="O2047" s="23"/>
      <c r="P2047" s="23"/>
      <c r="Q2047" s="54"/>
      <c r="R2047" s="31"/>
      <c r="S2047" s="23"/>
      <c r="T2047" s="23"/>
      <c r="U2047" s="31"/>
      <c r="V2047" s="23"/>
      <c r="W2047" s="23"/>
    </row>
    <row r="2048" spans="1:23" x14ac:dyDescent="0.25">
      <c r="A2048" s="82"/>
      <c r="B2048" s="82"/>
      <c r="C2048"/>
      <c r="D2048"/>
      <c r="E2048" s="23"/>
      <c r="F2048"/>
      <c r="G2048"/>
      <c r="H2048" s="59"/>
      <c r="I2048" s="23"/>
      <c r="J2048" s="31"/>
      <c r="K2048" s="23"/>
      <c r="L2048" s="23"/>
      <c r="M2048" s="23"/>
      <c r="N2048" s="31"/>
      <c r="O2048" s="23"/>
      <c r="P2048" s="23"/>
      <c r="Q2048" s="54"/>
      <c r="R2048" s="31"/>
      <c r="S2048" s="23"/>
      <c r="T2048" s="23"/>
      <c r="U2048" s="31"/>
      <c r="V2048" s="23"/>
      <c r="W2048" s="23"/>
    </row>
    <row r="2049" spans="1:23" x14ac:dyDescent="0.25">
      <c r="A2049" s="82"/>
      <c r="B2049" s="82"/>
      <c r="C2049"/>
      <c r="D2049"/>
      <c r="E2049" s="23"/>
      <c r="F2049"/>
      <c r="G2049"/>
      <c r="H2049" s="59"/>
      <c r="I2049" s="23"/>
      <c r="J2049" s="31"/>
      <c r="K2049" s="23"/>
      <c r="L2049" s="23"/>
      <c r="M2049" s="23"/>
      <c r="N2049" s="31"/>
      <c r="O2049" s="23"/>
      <c r="P2049" s="23"/>
      <c r="Q2049" s="54"/>
      <c r="R2049" s="31"/>
      <c r="S2049" s="23"/>
      <c r="T2049" s="23"/>
      <c r="U2049" s="31"/>
      <c r="V2049" s="23"/>
      <c r="W2049" s="23"/>
    </row>
    <row r="2050" spans="1:23" x14ac:dyDescent="0.25">
      <c r="A2050" s="82"/>
      <c r="B2050" s="82"/>
      <c r="C2050"/>
      <c r="D2050"/>
      <c r="E2050" s="23"/>
      <c r="F2050"/>
      <c r="G2050"/>
      <c r="H2050" s="59"/>
      <c r="I2050" s="23"/>
      <c r="J2050" s="31"/>
      <c r="K2050" s="23"/>
      <c r="L2050" s="23"/>
      <c r="M2050" s="23"/>
      <c r="N2050" s="31"/>
      <c r="O2050" s="23"/>
      <c r="P2050" s="23"/>
      <c r="Q2050" s="54"/>
      <c r="R2050" s="31"/>
      <c r="S2050" s="23"/>
      <c r="T2050" s="23"/>
      <c r="U2050" s="31"/>
      <c r="V2050" s="23"/>
      <c r="W2050" s="23"/>
    </row>
    <row r="2051" spans="1:23" x14ac:dyDescent="0.25">
      <c r="A2051" s="82"/>
      <c r="B2051" s="82"/>
      <c r="C2051"/>
      <c r="D2051"/>
      <c r="E2051" s="23"/>
      <c r="F2051"/>
      <c r="G2051"/>
      <c r="H2051" s="59"/>
      <c r="I2051" s="23"/>
      <c r="J2051" s="31"/>
      <c r="K2051" s="23"/>
      <c r="L2051" s="23"/>
      <c r="M2051" s="23"/>
      <c r="N2051" s="31"/>
      <c r="O2051" s="23"/>
      <c r="P2051" s="23"/>
      <c r="Q2051" s="54"/>
      <c r="R2051" s="31"/>
      <c r="S2051" s="23"/>
      <c r="T2051" s="23"/>
      <c r="U2051" s="31"/>
      <c r="V2051" s="23"/>
      <c r="W2051" s="23"/>
    </row>
    <row r="2052" spans="1:23" x14ac:dyDescent="0.25">
      <c r="A2052" s="82"/>
      <c r="B2052" s="82"/>
      <c r="C2052"/>
      <c r="D2052"/>
      <c r="E2052" s="23"/>
      <c r="F2052"/>
      <c r="G2052"/>
      <c r="H2052" s="59"/>
      <c r="I2052" s="23"/>
      <c r="J2052" s="31"/>
      <c r="K2052" s="23"/>
      <c r="L2052" s="23"/>
      <c r="M2052" s="23"/>
      <c r="N2052" s="31"/>
      <c r="O2052" s="23"/>
      <c r="P2052" s="23"/>
      <c r="Q2052" s="54"/>
      <c r="R2052" s="31"/>
      <c r="S2052" s="23"/>
      <c r="T2052" s="23"/>
      <c r="U2052" s="31"/>
      <c r="V2052" s="23"/>
      <c r="W2052" s="23"/>
    </row>
    <row r="2053" spans="1:23" x14ac:dyDescent="0.25">
      <c r="A2053" s="82"/>
      <c r="B2053" s="82"/>
      <c r="C2053"/>
      <c r="D2053"/>
      <c r="E2053" s="23"/>
      <c r="F2053"/>
      <c r="G2053"/>
      <c r="H2053" s="59"/>
      <c r="I2053" s="23"/>
      <c r="J2053" s="31"/>
      <c r="K2053" s="23"/>
      <c r="L2053" s="23"/>
      <c r="M2053" s="23"/>
      <c r="N2053" s="31"/>
      <c r="O2053" s="23"/>
      <c r="P2053" s="23"/>
      <c r="Q2053" s="54"/>
      <c r="R2053" s="31"/>
      <c r="S2053" s="23"/>
      <c r="T2053" s="23"/>
      <c r="U2053" s="31"/>
      <c r="V2053" s="23"/>
      <c r="W2053" s="23"/>
    </row>
    <row r="2054" spans="1:23" x14ac:dyDescent="0.25">
      <c r="A2054" s="82"/>
      <c r="B2054" s="82"/>
      <c r="C2054"/>
      <c r="D2054"/>
      <c r="E2054" s="23"/>
      <c r="F2054"/>
      <c r="G2054"/>
      <c r="H2054" s="59"/>
      <c r="I2054" s="23"/>
      <c r="J2054" s="31"/>
      <c r="K2054" s="23"/>
      <c r="L2054" s="23"/>
      <c r="M2054" s="23"/>
      <c r="N2054" s="31"/>
      <c r="O2054" s="23"/>
      <c r="P2054" s="23"/>
      <c r="Q2054" s="54"/>
      <c r="R2054" s="31"/>
      <c r="S2054" s="23"/>
      <c r="T2054" s="23"/>
      <c r="U2054" s="31"/>
      <c r="V2054" s="23"/>
      <c r="W2054" s="23"/>
    </row>
    <row r="2055" spans="1:23" x14ac:dyDescent="0.25">
      <c r="A2055" s="82"/>
      <c r="B2055" s="82"/>
      <c r="C2055"/>
      <c r="D2055"/>
      <c r="E2055" s="23"/>
      <c r="F2055"/>
      <c r="G2055"/>
      <c r="H2055" s="59"/>
      <c r="I2055" s="23"/>
      <c r="J2055" s="31"/>
      <c r="K2055" s="23"/>
      <c r="L2055" s="23"/>
      <c r="M2055" s="23"/>
      <c r="N2055" s="31"/>
      <c r="O2055" s="23"/>
      <c r="P2055" s="23"/>
      <c r="Q2055" s="54"/>
      <c r="R2055" s="31"/>
      <c r="S2055" s="23"/>
      <c r="T2055" s="23"/>
      <c r="U2055" s="31"/>
      <c r="V2055" s="23"/>
      <c r="W2055" s="23"/>
    </row>
    <row r="2056" spans="1:23" x14ac:dyDescent="0.25">
      <c r="A2056" s="82"/>
      <c r="B2056" s="82"/>
      <c r="C2056"/>
      <c r="D2056"/>
      <c r="E2056" s="23"/>
      <c r="F2056"/>
      <c r="G2056"/>
      <c r="H2056" s="59"/>
      <c r="I2056" s="23"/>
      <c r="J2056" s="31"/>
      <c r="K2056" s="23"/>
      <c r="L2056" s="23"/>
      <c r="M2056" s="23"/>
      <c r="N2056" s="31"/>
      <c r="O2056" s="23"/>
      <c r="P2056" s="23"/>
      <c r="Q2056" s="54"/>
      <c r="R2056" s="31"/>
      <c r="S2056" s="23"/>
      <c r="T2056" s="23"/>
      <c r="U2056" s="31"/>
      <c r="V2056" s="23"/>
      <c r="W2056" s="23"/>
    </row>
    <row r="2057" spans="1:23" x14ac:dyDescent="0.25">
      <c r="A2057" s="82"/>
      <c r="B2057" s="82"/>
      <c r="C2057"/>
      <c r="D2057"/>
      <c r="E2057" s="23"/>
      <c r="F2057"/>
      <c r="G2057"/>
      <c r="H2057" s="59"/>
      <c r="I2057" s="23"/>
      <c r="J2057" s="31"/>
      <c r="K2057" s="23"/>
      <c r="L2057" s="23"/>
      <c r="M2057" s="23"/>
      <c r="N2057" s="31"/>
      <c r="O2057" s="23"/>
      <c r="P2057" s="23"/>
      <c r="Q2057" s="54"/>
      <c r="R2057" s="31"/>
      <c r="S2057" s="23"/>
      <c r="T2057" s="23"/>
      <c r="U2057" s="31"/>
      <c r="V2057" s="23"/>
      <c r="W2057" s="23"/>
    </row>
    <row r="2058" spans="1:23" x14ac:dyDescent="0.25">
      <c r="A2058" s="82"/>
      <c r="B2058" s="82"/>
      <c r="C2058"/>
      <c r="D2058"/>
      <c r="E2058" s="23"/>
      <c r="F2058"/>
      <c r="G2058"/>
      <c r="H2058" s="59"/>
      <c r="I2058" s="23"/>
      <c r="J2058" s="31"/>
      <c r="K2058" s="23"/>
      <c r="L2058" s="23"/>
      <c r="M2058" s="23"/>
      <c r="N2058" s="31"/>
      <c r="O2058" s="23"/>
      <c r="P2058" s="23"/>
      <c r="Q2058" s="54"/>
      <c r="R2058" s="31"/>
      <c r="S2058" s="23"/>
      <c r="T2058" s="23"/>
      <c r="U2058" s="31"/>
      <c r="V2058" s="23"/>
      <c r="W2058" s="23"/>
    </row>
    <row r="2059" spans="1:23" x14ac:dyDescent="0.25">
      <c r="A2059" s="82"/>
      <c r="B2059" s="82"/>
      <c r="C2059"/>
      <c r="D2059"/>
      <c r="E2059" s="23"/>
      <c r="F2059"/>
      <c r="G2059"/>
      <c r="H2059" s="59"/>
      <c r="I2059" s="23"/>
      <c r="J2059" s="31"/>
      <c r="K2059" s="23"/>
      <c r="L2059" s="23"/>
      <c r="M2059" s="23"/>
      <c r="N2059" s="31"/>
      <c r="O2059" s="23"/>
      <c r="P2059" s="23"/>
      <c r="Q2059" s="54"/>
      <c r="R2059" s="31"/>
      <c r="S2059" s="23"/>
      <c r="T2059" s="23"/>
      <c r="U2059" s="31"/>
      <c r="V2059" s="23"/>
      <c r="W2059" s="23"/>
    </row>
    <row r="2060" spans="1:23" x14ac:dyDescent="0.25">
      <c r="A2060" s="82"/>
      <c r="B2060" s="82"/>
      <c r="C2060"/>
      <c r="D2060"/>
      <c r="E2060" s="23"/>
      <c r="F2060"/>
      <c r="G2060"/>
      <c r="H2060" s="59"/>
      <c r="I2060" s="23"/>
      <c r="J2060" s="31"/>
      <c r="K2060" s="23"/>
      <c r="L2060" s="23"/>
      <c r="M2060" s="23"/>
      <c r="N2060" s="31"/>
      <c r="O2060" s="23"/>
      <c r="P2060" s="23"/>
      <c r="Q2060" s="54"/>
      <c r="R2060" s="31"/>
      <c r="S2060" s="23"/>
      <c r="T2060" s="23"/>
      <c r="U2060" s="31"/>
      <c r="V2060" s="23"/>
      <c r="W2060" s="23"/>
    </row>
    <row r="2061" spans="1:23" x14ac:dyDescent="0.25">
      <c r="A2061" s="82"/>
      <c r="B2061" s="82"/>
      <c r="C2061"/>
      <c r="D2061"/>
      <c r="E2061" s="23"/>
      <c r="F2061"/>
      <c r="G2061"/>
      <c r="H2061" s="59"/>
      <c r="I2061" s="23"/>
      <c r="J2061" s="31"/>
      <c r="K2061" s="23"/>
      <c r="L2061" s="23"/>
      <c r="M2061" s="23"/>
      <c r="N2061" s="31"/>
      <c r="O2061" s="23"/>
      <c r="P2061" s="23"/>
      <c r="Q2061" s="54"/>
      <c r="R2061" s="31"/>
      <c r="S2061" s="23"/>
      <c r="T2061" s="23"/>
      <c r="U2061" s="31"/>
      <c r="V2061" s="23"/>
      <c r="W2061" s="23"/>
    </row>
    <row r="2062" spans="1:23" x14ac:dyDescent="0.25">
      <c r="A2062" s="82"/>
      <c r="B2062" s="82"/>
      <c r="C2062"/>
      <c r="D2062"/>
      <c r="E2062" s="23"/>
      <c r="F2062"/>
      <c r="G2062"/>
      <c r="H2062" s="59"/>
      <c r="I2062" s="23"/>
      <c r="J2062" s="31"/>
      <c r="K2062" s="23"/>
      <c r="L2062" s="23"/>
      <c r="M2062" s="23"/>
      <c r="N2062" s="31"/>
      <c r="O2062" s="23"/>
      <c r="P2062" s="23"/>
      <c r="Q2062" s="54"/>
      <c r="R2062" s="31"/>
      <c r="S2062" s="23"/>
      <c r="T2062" s="23"/>
      <c r="U2062" s="31"/>
      <c r="V2062" s="23"/>
      <c r="W2062" s="23"/>
    </row>
    <row r="2063" spans="1:23" x14ac:dyDescent="0.25">
      <c r="A2063" s="82"/>
      <c r="B2063" s="82"/>
      <c r="C2063"/>
      <c r="D2063"/>
      <c r="E2063" s="23"/>
      <c r="F2063"/>
      <c r="G2063"/>
      <c r="H2063" s="59"/>
      <c r="I2063" s="23"/>
      <c r="J2063" s="31"/>
      <c r="K2063" s="23"/>
      <c r="L2063" s="23"/>
      <c r="M2063" s="23"/>
      <c r="N2063" s="31"/>
      <c r="O2063" s="23"/>
      <c r="P2063" s="23"/>
      <c r="Q2063" s="54"/>
      <c r="R2063" s="31"/>
      <c r="S2063" s="23"/>
      <c r="T2063" s="23"/>
      <c r="U2063" s="31"/>
      <c r="V2063" s="23"/>
      <c r="W2063" s="23"/>
    </row>
    <row r="2064" spans="1:23" x14ac:dyDescent="0.25">
      <c r="A2064" s="82"/>
      <c r="B2064" s="82"/>
      <c r="C2064"/>
      <c r="D2064"/>
      <c r="E2064" s="23"/>
      <c r="F2064"/>
      <c r="G2064"/>
      <c r="H2064" s="59"/>
      <c r="I2064" s="23"/>
      <c r="J2064" s="31"/>
      <c r="K2064" s="23"/>
      <c r="L2064" s="23"/>
      <c r="M2064" s="23"/>
      <c r="N2064" s="31"/>
      <c r="O2064" s="23"/>
      <c r="P2064" s="23"/>
      <c r="Q2064" s="54"/>
      <c r="R2064" s="31"/>
      <c r="S2064" s="23"/>
      <c r="T2064" s="23"/>
      <c r="U2064" s="31"/>
      <c r="V2064" s="23"/>
      <c r="W2064" s="23"/>
    </row>
    <row r="2065" spans="1:23" x14ac:dyDescent="0.25">
      <c r="A2065" s="82"/>
      <c r="B2065" s="82"/>
      <c r="C2065"/>
      <c r="D2065"/>
      <c r="E2065" s="23"/>
      <c r="F2065"/>
      <c r="G2065"/>
      <c r="H2065" s="59"/>
      <c r="I2065" s="23"/>
      <c r="J2065" s="31"/>
      <c r="K2065" s="23"/>
      <c r="L2065" s="23"/>
      <c r="M2065" s="23"/>
      <c r="N2065" s="31"/>
      <c r="O2065" s="23"/>
      <c r="P2065" s="23"/>
      <c r="Q2065" s="54"/>
      <c r="R2065" s="31"/>
      <c r="S2065" s="23"/>
      <c r="T2065" s="23"/>
      <c r="U2065" s="31"/>
      <c r="V2065" s="23"/>
      <c r="W2065" s="23"/>
    </row>
    <row r="2066" spans="1:23" x14ac:dyDescent="0.25">
      <c r="A2066" s="82"/>
      <c r="B2066" s="82"/>
      <c r="C2066"/>
      <c r="D2066"/>
      <c r="E2066" s="23"/>
      <c r="F2066"/>
      <c r="G2066"/>
      <c r="H2066" s="59"/>
      <c r="I2066" s="23"/>
      <c r="J2066" s="31"/>
      <c r="K2066" s="23"/>
      <c r="L2066" s="23"/>
      <c r="M2066" s="23"/>
      <c r="N2066" s="31"/>
      <c r="O2066" s="23"/>
      <c r="P2066" s="23"/>
      <c r="Q2066" s="54"/>
      <c r="R2066" s="31"/>
      <c r="S2066" s="23"/>
      <c r="T2066" s="23"/>
      <c r="U2066" s="31"/>
      <c r="V2066" s="23"/>
      <c r="W2066" s="23"/>
    </row>
    <row r="2067" spans="1:23" x14ac:dyDescent="0.25">
      <c r="A2067" s="82"/>
      <c r="B2067" s="82"/>
      <c r="C2067"/>
      <c r="D2067"/>
      <c r="E2067" s="23"/>
      <c r="F2067"/>
      <c r="G2067"/>
      <c r="H2067" s="59"/>
      <c r="I2067" s="23"/>
      <c r="J2067" s="31"/>
      <c r="K2067" s="23"/>
      <c r="L2067" s="23"/>
      <c r="M2067" s="23"/>
      <c r="N2067" s="31"/>
      <c r="O2067" s="23"/>
      <c r="P2067" s="23"/>
      <c r="Q2067" s="54"/>
      <c r="R2067" s="31"/>
      <c r="S2067" s="23"/>
      <c r="T2067" s="23"/>
      <c r="U2067" s="31"/>
      <c r="V2067" s="23"/>
      <c r="W2067" s="23"/>
    </row>
    <row r="2068" spans="1:23" x14ac:dyDescent="0.25">
      <c r="A2068" s="82"/>
      <c r="B2068" s="82"/>
      <c r="C2068"/>
      <c r="D2068"/>
      <c r="E2068" s="23"/>
      <c r="F2068"/>
      <c r="G2068"/>
      <c r="H2068" s="59"/>
      <c r="I2068" s="23"/>
      <c r="J2068" s="31"/>
      <c r="K2068" s="23"/>
      <c r="L2068" s="23"/>
      <c r="M2068" s="23"/>
      <c r="N2068" s="31"/>
      <c r="O2068" s="23"/>
      <c r="P2068" s="23"/>
      <c r="Q2068" s="54"/>
      <c r="R2068" s="31"/>
      <c r="S2068" s="23"/>
      <c r="T2068" s="23"/>
      <c r="U2068" s="31"/>
      <c r="V2068" s="23"/>
      <c r="W2068" s="23"/>
    </row>
    <row r="2069" spans="1:23" x14ac:dyDescent="0.25">
      <c r="A2069" s="82"/>
      <c r="B2069" s="82"/>
      <c r="C2069"/>
      <c r="D2069"/>
      <c r="E2069" s="23"/>
      <c r="F2069"/>
      <c r="G2069"/>
      <c r="H2069" s="59"/>
      <c r="I2069" s="23"/>
      <c r="J2069" s="31"/>
      <c r="K2069" s="23"/>
      <c r="L2069" s="23"/>
      <c r="M2069" s="23"/>
      <c r="N2069" s="31"/>
      <c r="O2069" s="23"/>
      <c r="P2069" s="23"/>
      <c r="Q2069" s="54"/>
      <c r="R2069" s="31"/>
      <c r="S2069" s="23"/>
      <c r="T2069" s="23"/>
      <c r="U2069" s="31"/>
      <c r="V2069" s="23"/>
      <c r="W2069" s="23"/>
    </row>
    <row r="2070" spans="1:23" x14ac:dyDescent="0.25">
      <c r="A2070" s="82"/>
      <c r="B2070" s="82"/>
      <c r="C2070"/>
      <c r="D2070"/>
      <c r="E2070" s="23"/>
      <c r="F2070"/>
      <c r="G2070"/>
      <c r="H2070" s="59"/>
      <c r="I2070" s="23"/>
      <c r="J2070" s="31"/>
      <c r="K2070" s="23"/>
      <c r="L2070" s="23"/>
      <c r="M2070" s="23"/>
      <c r="N2070" s="31"/>
      <c r="O2070" s="23"/>
      <c r="P2070" s="23"/>
      <c r="Q2070" s="54"/>
      <c r="R2070" s="31"/>
      <c r="S2070" s="23"/>
      <c r="T2070" s="23"/>
      <c r="U2070" s="31"/>
      <c r="V2070" s="23"/>
      <c r="W2070" s="23"/>
    </row>
    <row r="2071" spans="1:23" x14ac:dyDescent="0.25">
      <c r="A2071" s="82"/>
      <c r="B2071" s="82"/>
      <c r="C2071"/>
      <c r="D2071"/>
      <c r="E2071" s="23"/>
      <c r="F2071"/>
      <c r="G2071"/>
      <c r="H2071" s="59"/>
      <c r="I2071" s="23"/>
      <c r="J2071" s="31"/>
      <c r="K2071" s="23"/>
      <c r="L2071" s="23"/>
      <c r="M2071" s="23"/>
      <c r="N2071" s="31"/>
      <c r="O2071" s="23"/>
      <c r="P2071" s="23"/>
      <c r="Q2071" s="54"/>
      <c r="R2071" s="31"/>
      <c r="S2071" s="23"/>
      <c r="T2071" s="23"/>
      <c r="U2071" s="31"/>
      <c r="V2071" s="23"/>
      <c r="W2071" s="23"/>
    </row>
    <row r="2072" spans="1:23" x14ac:dyDescent="0.25">
      <c r="A2072" s="82"/>
      <c r="B2072" s="82"/>
      <c r="C2072"/>
      <c r="D2072"/>
      <c r="E2072" s="23"/>
      <c r="F2072"/>
      <c r="G2072"/>
      <c r="H2072" s="59"/>
      <c r="I2072" s="23"/>
      <c r="J2072" s="31"/>
      <c r="K2072" s="23"/>
      <c r="L2072" s="23"/>
      <c r="M2072" s="23"/>
      <c r="N2072" s="31"/>
      <c r="O2072" s="23"/>
      <c r="P2072" s="23"/>
      <c r="Q2072" s="54"/>
      <c r="R2072" s="31"/>
      <c r="S2072" s="23"/>
      <c r="T2072" s="23"/>
      <c r="U2072" s="31"/>
      <c r="V2072" s="23"/>
      <c r="W2072" s="23"/>
    </row>
    <row r="2073" spans="1:23" x14ac:dyDescent="0.25">
      <c r="A2073" s="82"/>
      <c r="B2073" s="82"/>
      <c r="C2073"/>
      <c r="D2073"/>
      <c r="E2073" s="23"/>
      <c r="F2073"/>
      <c r="G2073"/>
      <c r="H2073" s="59"/>
      <c r="I2073" s="23"/>
      <c r="J2073" s="31"/>
      <c r="K2073" s="23"/>
      <c r="L2073" s="23"/>
      <c r="M2073" s="23"/>
      <c r="N2073" s="31"/>
      <c r="O2073" s="23"/>
      <c r="P2073" s="23"/>
      <c r="Q2073" s="54"/>
      <c r="R2073" s="31"/>
      <c r="S2073" s="23"/>
      <c r="T2073" s="23"/>
      <c r="U2073" s="31"/>
      <c r="V2073" s="23"/>
      <c r="W2073" s="23"/>
    </row>
    <row r="2074" spans="1:23" x14ac:dyDescent="0.25">
      <c r="A2074" s="82"/>
      <c r="B2074" s="82"/>
      <c r="C2074"/>
      <c r="D2074"/>
      <c r="E2074" s="23"/>
      <c r="F2074"/>
      <c r="G2074"/>
      <c r="H2074" s="59"/>
      <c r="I2074" s="23"/>
      <c r="J2074" s="31"/>
      <c r="K2074" s="23"/>
      <c r="L2074" s="23"/>
      <c r="M2074" s="23"/>
      <c r="N2074" s="31"/>
      <c r="O2074" s="23"/>
      <c r="P2074" s="23"/>
      <c r="Q2074" s="54"/>
      <c r="R2074" s="31"/>
      <c r="S2074" s="23"/>
      <c r="T2074" s="23"/>
      <c r="U2074" s="31"/>
      <c r="V2074" s="23"/>
      <c r="W2074" s="23"/>
    </row>
    <row r="2075" spans="1:23" x14ac:dyDescent="0.25">
      <c r="A2075" s="82"/>
      <c r="B2075" s="82"/>
      <c r="C2075"/>
      <c r="D2075"/>
      <c r="E2075" s="23"/>
      <c r="F2075"/>
      <c r="G2075"/>
      <c r="H2075" s="59"/>
      <c r="I2075" s="23"/>
      <c r="J2075" s="31"/>
      <c r="K2075" s="23"/>
      <c r="L2075" s="23"/>
      <c r="M2075" s="23"/>
      <c r="N2075" s="31"/>
      <c r="O2075" s="23"/>
      <c r="P2075" s="23"/>
      <c r="Q2075" s="54"/>
      <c r="R2075" s="31"/>
      <c r="S2075" s="23"/>
      <c r="T2075" s="23"/>
      <c r="U2075" s="31"/>
      <c r="V2075" s="23"/>
      <c r="W2075" s="23"/>
    </row>
    <row r="2076" spans="1:23" x14ac:dyDescent="0.25">
      <c r="A2076" s="82"/>
      <c r="B2076" s="82"/>
      <c r="C2076"/>
      <c r="D2076"/>
      <c r="E2076" s="23"/>
      <c r="F2076"/>
      <c r="G2076"/>
      <c r="H2076" s="59"/>
      <c r="I2076" s="23"/>
      <c r="J2076" s="31"/>
      <c r="K2076" s="23"/>
      <c r="L2076" s="23"/>
      <c r="M2076" s="23"/>
      <c r="N2076" s="31"/>
      <c r="O2076" s="23"/>
      <c r="P2076" s="23"/>
      <c r="Q2076" s="54"/>
      <c r="R2076" s="31"/>
      <c r="S2076" s="23"/>
      <c r="T2076" s="23"/>
      <c r="U2076" s="31"/>
      <c r="V2076" s="23"/>
      <c r="W2076" s="23"/>
    </row>
    <row r="2077" spans="1:23" x14ac:dyDescent="0.25">
      <c r="A2077" s="82"/>
      <c r="B2077" s="82"/>
      <c r="C2077"/>
      <c r="D2077"/>
      <c r="E2077" s="23"/>
      <c r="F2077"/>
      <c r="G2077"/>
      <c r="H2077" s="59"/>
      <c r="I2077" s="23"/>
      <c r="J2077" s="31"/>
      <c r="K2077" s="23"/>
      <c r="L2077" s="23"/>
      <c r="M2077" s="23"/>
      <c r="N2077" s="31"/>
      <c r="O2077" s="23"/>
      <c r="P2077" s="23"/>
      <c r="Q2077" s="54"/>
      <c r="R2077" s="31"/>
      <c r="S2077" s="23"/>
      <c r="T2077" s="23"/>
      <c r="U2077" s="31"/>
      <c r="V2077" s="23"/>
      <c r="W2077" s="23"/>
    </row>
    <row r="2078" spans="1:23" x14ac:dyDescent="0.25">
      <c r="A2078" s="82"/>
      <c r="B2078" s="82"/>
      <c r="C2078"/>
      <c r="D2078"/>
      <c r="E2078" s="23"/>
      <c r="F2078"/>
      <c r="G2078"/>
      <c r="H2078" s="59"/>
      <c r="I2078" s="23"/>
      <c r="J2078" s="31"/>
      <c r="K2078" s="23"/>
      <c r="L2078" s="23"/>
      <c r="M2078" s="23"/>
      <c r="N2078" s="31"/>
      <c r="O2078" s="23"/>
      <c r="P2078" s="23"/>
      <c r="Q2078" s="54"/>
      <c r="R2078" s="31"/>
      <c r="S2078" s="23"/>
      <c r="T2078" s="23"/>
      <c r="U2078" s="31"/>
      <c r="V2078" s="23"/>
      <c r="W2078" s="23"/>
    </row>
    <row r="2079" spans="1:23" x14ac:dyDescent="0.25">
      <c r="A2079" s="82"/>
      <c r="B2079" s="82"/>
      <c r="C2079"/>
      <c r="D2079"/>
      <c r="E2079" s="23"/>
      <c r="F2079"/>
      <c r="G2079"/>
      <c r="H2079" s="59"/>
      <c r="I2079" s="23"/>
      <c r="J2079" s="31"/>
      <c r="K2079" s="23"/>
      <c r="L2079" s="23"/>
      <c r="M2079" s="23"/>
      <c r="N2079" s="31"/>
      <c r="O2079" s="23"/>
      <c r="P2079" s="23"/>
      <c r="Q2079" s="54"/>
      <c r="R2079" s="31"/>
      <c r="S2079" s="23"/>
      <c r="T2079" s="23"/>
      <c r="U2079" s="31"/>
      <c r="V2079" s="23"/>
      <c r="W2079" s="23"/>
    </row>
    <row r="2080" spans="1:23" x14ac:dyDescent="0.25">
      <c r="A2080" s="82"/>
      <c r="B2080" s="82"/>
      <c r="C2080"/>
      <c r="D2080"/>
      <c r="E2080" s="23"/>
      <c r="F2080"/>
      <c r="G2080"/>
      <c r="H2080" s="59"/>
      <c r="I2080" s="23"/>
      <c r="J2080" s="31"/>
      <c r="K2080" s="23"/>
      <c r="L2080" s="23"/>
      <c r="M2080" s="23"/>
      <c r="N2080" s="31"/>
      <c r="O2080" s="23"/>
      <c r="P2080" s="23"/>
      <c r="Q2080" s="54"/>
      <c r="R2080" s="31"/>
      <c r="S2080" s="23"/>
      <c r="T2080" s="23"/>
      <c r="U2080" s="31"/>
      <c r="V2080" s="23"/>
      <c r="W2080" s="23"/>
    </row>
    <row r="2081" spans="1:23" x14ac:dyDescent="0.25">
      <c r="A2081" s="82"/>
      <c r="B2081" s="82"/>
      <c r="C2081"/>
      <c r="D2081"/>
      <c r="E2081" s="23"/>
      <c r="F2081"/>
      <c r="G2081"/>
      <c r="H2081" s="59"/>
      <c r="I2081" s="23"/>
      <c r="J2081" s="31"/>
      <c r="K2081" s="23"/>
      <c r="L2081" s="23"/>
      <c r="M2081" s="23"/>
      <c r="N2081" s="31"/>
      <c r="O2081" s="23"/>
      <c r="P2081" s="23"/>
      <c r="Q2081" s="54"/>
      <c r="R2081" s="31"/>
      <c r="S2081" s="23"/>
      <c r="T2081" s="23"/>
      <c r="U2081" s="31"/>
      <c r="V2081" s="23"/>
      <c r="W2081" s="23"/>
    </row>
    <row r="2082" spans="1:23" x14ac:dyDescent="0.25">
      <c r="A2082" s="82"/>
      <c r="B2082" s="82"/>
      <c r="C2082"/>
      <c r="D2082"/>
      <c r="E2082" s="23"/>
      <c r="F2082"/>
      <c r="G2082"/>
      <c r="H2082" s="59"/>
      <c r="I2082" s="23"/>
      <c r="J2082" s="31"/>
      <c r="K2082" s="23"/>
      <c r="L2082" s="23"/>
      <c r="M2082" s="23"/>
      <c r="N2082" s="31"/>
      <c r="O2082" s="23"/>
      <c r="P2082" s="23"/>
      <c r="Q2082" s="54"/>
      <c r="R2082" s="31"/>
      <c r="S2082" s="23"/>
      <c r="T2082" s="23"/>
      <c r="U2082" s="31"/>
      <c r="V2082" s="23"/>
      <c r="W2082" s="23"/>
    </row>
    <row r="2083" spans="1:23" x14ac:dyDescent="0.25">
      <c r="A2083" s="82"/>
      <c r="B2083" s="82"/>
      <c r="C2083"/>
      <c r="D2083"/>
      <c r="E2083" s="23"/>
      <c r="F2083"/>
      <c r="G2083"/>
      <c r="H2083" s="59"/>
      <c r="I2083" s="23"/>
      <c r="J2083" s="31"/>
      <c r="K2083" s="23"/>
      <c r="L2083" s="23"/>
      <c r="M2083" s="23"/>
      <c r="N2083" s="31"/>
      <c r="O2083" s="23"/>
      <c r="P2083" s="23"/>
      <c r="Q2083" s="54"/>
      <c r="R2083" s="31"/>
      <c r="S2083" s="23"/>
      <c r="T2083" s="23"/>
      <c r="U2083" s="31"/>
      <c r="V2083" s="23"/>
      <c r="W2083" s="23"/>
    </row>
    <row r="2084" spans="1:23" x14ac:dyDescent="0.25">
      <c r="A2084" s="82"/>
      <c r="B2084" s="82"/>
      <c r="C2084"/>
      <c r="D2084"/>
      <c r="E2084" s="23"/>
      <c r="F2084"/>
      <c r="G2084"/>
      <c r="H2084" s="59"/>
      <c r="I2084" s="23"/>
      <c r="J2084" s="31"/>
      <c r="K2084" s="23"/>
      <c r="L2084" s="23"/>
      <c r="M2084" s="23"/>
      <c r="N2084" s="31"/>
      <c r="O2084" s="23"/>
      <c r="P2084" s="23"/>
      <c r="Q2084" s="54"/>
      <c r="R2084" s="31"/>
      <c r="S2084" s="23"/>
      <c r="T2084" s="23"/>
      <c r="U2084" s="31"/>
      <c r="V2084" s="23"/>
      <c r="W2084" s="23"/>
    </row>
    <row r="2085" spans="1:23" x14ac:dyDescent="0.25">
      <c r="A2085" s="82"/>
      <c r="B2085" s="82"/>
      <c r="C2085"/>
      <c r="D2085"/>
      <c r="E2085" s="23"/>
      <c r="F2085"/>
      <c r="G2085"/>
      <c r="H2085" s="59"/>
      <c r="I2085" s="23"/>
      <c r="J2085" s="31"/>
      <c r="K2085" s="23"/>
      <c r="L2085" s="23"/>
      <c r="M2085" s="23"/>
      <c r="N2085" s="31"/>
      <c r="O2085" s="23"/>
      <c r="P2085" s="23"/>
      <c r="Q2085" s="54"/>
      <c r="R2085" s="31"/>
      <c r="S2085" s="23"/>
      <c r="T2085" s="23"/>
      <c r="U2085" s="31"/>
      <c r="V2085" s="23"/>
      <c r="W2085" s="23"/>
    </row>
    <row r="2086" spans="1:23" x14ac:dyDescent="0.25">
      <c r="A2086" s="82"/>
      <c r="B2086" s="82"/>
      <c r="C2086"/>
      <c r="D2086"/>
      <c r="E2086" s="23"/>
      <c r="F2086"/>
      <c r="G2086"/>
      <c r="H2086" s="59"/>
      <c r="I2086" s="23"/>
      <c r="J2086" s="31"/>
      <c r="K2086" s="23"/>
      <c r="L2086" s="23"/>
      <c r="M2086" s="23"/>
      <c r="N2086" s="31"/>
      <c r="O2086" s="23"/>
      <c r="P2086" s="23"/>
      <c r="Q2086" s="54"/>
      <c r="R2086" s="31"/>
      <c r="S2086" s="23"/>
      <c r="T2086" s="23"/>
      <c r="U2086" s="31"/>
      <c r="V2086" s="23"/>
      <c r="W2086" s="23"/>
    </row>
    <row r="2087" spans="1:23" x14ac:dyDescent="0.25">
      <c r="A2087" s="82"/>
      <c r="B2087" s="82"/>
      <c r="C2087"/>
      <c r="D2087"/>
      <c r="E2087" s="23"/>
      <c r="F2087"/>
      <c r="G2087"/>
      <c r="H2087" s="59"/>
      <c r="I2087" s="23"/>
      <c r="J2087" s="31"/>
      <c r="K2087" s="23"/>
      <c r="L2087" s="23"/>
      <c r="M2087" s="23"/>
      <c r="N2087" s="31"/>
      <c r="O2087" s="23"/>
      <c r="P2087" s="23"/>
      <c r="Q2087" s="54"/>
      <c r="R2087" s="31"/>
      <c r="S2087" s="23"/>
      <c r="T2087" s="23"/>
      <c r="U2087" s="31"/>
      <c r="V2087" s="23"/>
      <c r="W2087" s="23"/>
    </row>
    <row r="2088" spans="1:23" x14ac:dyDescent="0.25">
      <c r="A2088" s="82"/>
      <c r="B2088" s="82"/>
      <c r="C2088"/>
      <c r="D2088"/>
      <c r="E2088" s="23"/>
      <c r="F2088"/>
      <c r="G2088"/>
      <c r="H2088" s="59"/>
      <c r="I2088" s="23"/>
      <c r="J2088" s="31"/>
      <c r="K2088" s="23"/>
      <c r="L2088" s="23"/>
      <c r="M2088" s="23"/>
      <c r="N2088" s="31"/>
      <c r="O2088" s="23"/>
      <c r="P2088" s="23"/>
      <c r="Q2088" s="54"/>
      <c r="R2088" s="31"/>
      <c r="S2088" s="23"/>
      <c r="T2088" s="23"/>
      <c r="U2088" s="31"/>
      <c r="V2088" s="23"/>
      <c r="W2088" s="23"/>
    </row>
    <row r="2089" spans="1:23" x14ac:dyDescent="0.25">
      <c r="A2089" s="82"/>
      <c r="B2089" s="82"/>
      <c r="C2089"/>
      <c r="D2089"/>
      <c r="E2089" s="23"/>
      <c r="F2089"/>
      <c r="G2089"/>
      <c r="H2089" s="59"/>
      <c r="I2089" s="23"/>
      <c r="J2089" s="31"/>
      <c r="K2089" s="23"/>
      <c r="L2089" s="23"/>
      <c r="M2089" s="23"/>
      <c r="N2089" s="31"/>
      <c r="O2089" s="23"/>
      <c r="P2089" s="23"/>
      <c r="Q2089" s="54"/>
      <c r="R2089" s="31"/>
      <c r="S2089" s="23"/>
      <c r="T2089" s="23"/>
      <c r="U2089" s="31"/>
      <c r="V2089" s="23"/>
      <c r="W2089" s="23"/>
    </row>
    <row r="2090" spans="1:23" x14ac:dyDescent="0.25">
      <c r="A2090" s="82"/>
      <c r="B2090" s="82"/>
      <c r="C2090"/>
      <c r="D2090"/>
      <c r="E2090" s="23"/>
      <c r="F2090"/>
      <c r="G2090"/>
      <c r="H2090" s="59"/>
      <c r="I2090" s="23"/>
      <c r="J2090" s="31"/>
      <c r="K2090" s="23"/>
      <c r="L2090" s="23"/>
      <c r="M2090" s="23"/>
      <c r="N2090" s="31"/>
      <c r="O2090" s="23"/>
      <c r="P2090" s="23"/>
      <c r="Q2090" s="54"/>
      <c r="R2090" s="31"/>
      <c r="S2090" s="23"/>
      <c r="T2090" s="23"/>
      <c r="U2090" s="31"/>
      <c r="V2090" s="23"/>
      <c r="W2090" s="23"/>
    </row>
    <row r="2091" spans="1:23" x14ac:dyDescent="0.25">
      <c r="A2091" s="82"/>
      <c r="B2091" s="82"/>
      <c r="C2091"/>
      <c r="D2091"/>
      <c r="E2091" s="23"/>
      <c r="F2091"/>
      <c r="G2091"/>
      <c r="H2091" s="59"/>
      <c r="I2091" s="23"/>
      <c r="J2091" s="31"/>
      <c r="K2091" s="23"/>
      <c r="L2091" s="23"/>
      <c r="M2091" s="23"/>
      <c r="N2091" s="31"/>
      <c r="O2091" s="23"/>
      <c r="P2091" s="23"/>
      <c r="Q2091" s="54"/>
      <c r="R2091" s="31"/>
      <c r="S2091" s="23"/>
      <c r="T2091" s="23"/>
      <c r="U2091" s="31"/>
      <c r="V2091" s="23"/>
      <c r="W2091" s="23"/>
    </row>
    <row r="2092" spans="1:23" x14ac:dyDescent="0.25">
      <c r="A2092" s="82"/>
      <c r="B2092" s="82"/>
      <c r="C2092"/>
      <c r="D2092"/>
      <c r="E2092" s="23"/>
      <c r="F2092"/>
      <c r="G2092"/>
      <c r="H2092" s="59"/>
      <c r="I2092" s="23"/>
      <c r="J2092" s="31"/>
      <c r="K2092" s="23"/>
      <c r="L2092" s="23"/>
      <c r="M2092" s="23"/>
      <c r="N2092" s="31"/>
      <c r="O2092" s="23"/>
      <c r="P2092" s="23"/>
      <c r="Q2092" s="54"/>
      <c r="R2092" s="31"/>
      <c r="S2092" s="23"/>
      <c r="T2092" s="23"/>
      <c r="U2092" s="31"/>
      <c r="V2092" s="23"/>
      <c r="W2092" s="23"/>
    </row>
    <row r="2093" spans="1:23" x14ac:dyDescent="0.25">
      <c r="A2093" s="82"/>
      <c r="B2093" s="82"/>
      <c r="C2093"/>
      <c r="D2093"/>
      <c r="E2093" s="23"/>
      <c r="F2093"/>
      <c r="G2093"/>
      <c r="H2093" s="59"/>
      <c r="I2093" s="23"/>
      <c r="J2093" s="31"/>
      <c r="K2093" s="23"/>
      <c r="L2093" s="23"/>
      <c r="M2093" s="23"/>
      <c r="N2093" s="31"/>
      <c r="O2093" s="23"/>
      <c r="P2093" s="23"/>
      <c r="Q2093" s="54"/>
      <c r="R2093" s="31"/>
      <c r="S2093" s="23"/>
      <c r="T2093" s="23"/>
      <c r="U2093" s="31"/>
      <c r="V2093" s="23"/>
      <c r="W2093" s="23"/>
    </row>
    <row r="2094" spans="1:23" x14ac:dyDescent="0.25">
      <c r="A2094" s="82"/>
      <c r="B2094" s="82"/>
      <c r="C2094"/>
      <c r="D2094"/>
      <c r="E2094" s="23"/>
      <c r="F2094"/>
      <c r="G2094"/>
      <c r="H2094" s="59"/>
      <c r="I2094" s="23"/>
      <c r="J2094" s="31"/>
      <c r="K2094" s="23"/>
      <c r="L2094" s="23"/>
      <c r="M2094" s="23"/>
      <c r="N2094" s="31"/>
      <c r="O2094" s="23"/>
      <c r="P2094" s="23"/>
      <c r="Q2094" s="54"/>
      <c r="R2094" s="31"/>
      <c r="S2094" s="23"/>
      <c r="T2094" s="23"/>
      <c r="U2094" s="31"/>
      <c r="V2094" s="23"/>
      <c r="W2094" s="23"/>
    </row>
    <row r="2095" spans="1:23" x14ac:dyDescent="0.25">
      <c r="A2095" s="82"/>
      <c r="B2095" s="82"/>
      <c r="C2095"/>
      <c r="D2095"/>
      <c r="E2095" s="23"/>
      <c r="F2095"/>
      <c r="G2095"/>
      <c r="H2095" s="59"/>
      <c r="I2095" s="23"/>
      <c r="J2095" s="31"/>
      <c r="K2095" s="23"/>
      <c r="L2095" s="23"/>
      <c r="M2095" s="23"/>
      <c r="N2095" s="31"/>
      <c r="O2095" s="23"/>
      <c r="P2095" s="23"/>
      <c r="Q2095" s="54"/>
      <c r="R2095" s="31"/>
      <c r="S2095" s="23"/>
      <c r="T2095" s="23"/>
      <c r="U2095" s="31"/>
      <c r="V2095" s="23"/>
      <c r="W2095" s="23"/>
    </row>
    <row r="2096" spans="1:23" x14ac:dyDescent="0.25">
      <c r="A2096" s="82"/>
      <c r="B2096" s="82"/>
      <c r="C2096"/>
      <c r="D2096"/>
      <c r="E2096" s="23"/>
      <c r="F2096"/>
      <c r="G2096"/>
      <c r="H2096" s="59"/>
      <c r="I2096" s="23"/>
      <c r="J2096" s="31"/>
      <c r="K2096" s="23"/>
      <c r="L2096" s="23"/>
      <c r="M2096" s="23"/>
      <c r="N2096" s="31"/>
      <c r="O2096" s="23"/>
      <c r="P2096" s="23"/>
      <c r="Q2096" s="54"/>
      <c r="R2096" s="31"/>
      <c r="S2096" s="23"/>
      <c r="T2096" s="23"/>
      <c r="U2096" s="31"/>
      <c r="V2096" s="23"/>
      <c r="W2096" s="23"/>
    </row>
    <row r="2097" spans="1:23" x14ac:dyDescent="0.25">
      <c r="A2097" s="82"/>
      <c r="B2097" s="82"/>
      <c r="C2097"/>
      <c r="D2097"/>
      <c r="E2097" s="23"/>
      <c r="F2097"/>
      <c r="G2097"/>
      <c r="H2097" s="59"/>
      <c r="I2097" s="23"/>
      <c r="J2097" s="31"/>
      <c r="K2097" s="23"/>
      <c r="L2097" s="23"/>
      <c r="M2097" s="23"/>
      <c r="N2097" s="31"/>
      <c r="O2097" s="23"/>
      <c r="P2097" s="23"/>
      <c r="Q2097" s="54"/>
      <c r="R2097" s="31"/>
      <c r="S2097" s="23"/>
      <c r="T2097" s="23"/>
      <c r="U2097" s="31"/>
      <c r="V2097" s="23"/>
      <c r="W2097" s="23"/>
    </row>
    <row r="2098" spans="1:23" x14ac:dyDescent="0.25">
      <c r="A2098" s="82"/>
      <c r="B2098" s="82"/>
      <c r="C2098"/>
      <c r="D2098"/>
      <c r="E2098" s="23"/>
      <c r="F2098"/>
      <c r="G2098"/>
      <c r="H2098" s="59"/>
      <c r="I2098" s="23"/>
      <c r="J2098" s="31"/>
      <c r="K2098" s="23"/>
      <c r="L2098" s="23"/>
      <c r="M2098" s="23"/>
      <c r="N2098" s="31"/>
      <c r="O2098" s="23"/>
      <c r="P2098" s="23"/>
      <c r="Q2098" s="54"/>
      <c r="R2098" s="31"/>
      <c r="S2098" s="23"/>
      <c r="T2098" s="23"/>
      <c r="U2098" s="31"/>
      <c r="V2098" s="23"/>
      <c r="W2098" s="23"/>
    </row>
    <row r="2099" spans="1:23" x14ac:dyDescent="0.25">
      <c r="A2099" s="82"/>
      <c r="B2099" s="82"/>
      <c r="C2099"/>
      <c r="D2099"/>
      <c r="E2099" s="23"/>
      <c r="F2099"/>
      <c r="G2099"/>
      <c r="H2099" s="59"/>
      <c r="I2099" s="23"/>
      <c r="J2099" s="31"/>
      <c r="K2099" s="23"/>
      <c r="L2099" s="23"/>
      <c r="M2099" s="23"/>
      <c r="N2099" s="31"/>
      <c r="O2099" s="23"/>
      <c r="P2099" s="23"/>
      <c r="Q2099" s="54"/>
      <c r="R2099" s="31"/>
      <c r="S2099" s="23"/>
      <c r="T2099" s="23"/>
      <c r="U2099" s="31"/>
      <c r="V2099" s="23"/>
      <c r="W2099" s="23"/>
    </row>
    <row r="2100" spans="1:23" x14ac:dyDescent="0.25">
      <c r="A2100" s="82"/>
      <c r="B2100" s="82"/>
      <c r="C2100"/>
      <c r="D2100"/>
      <c r="E2100" s="23"/>
      <c r="F2100"/>
      <c r="G2100"/>
      <c r="H2100" s="59"/>
      <c r="I2100" s="23"/>
      <c r="J2100" s="31"/>
      <c r="K2100" s="23"/>
      <c r="L2100" s="23"/>
      <c r="M2100" s="23"/>
      <c r="N2100" s="31"/>
      <c r="O2100" s="23"/>
      <c r="P2100" s="23"/>
      <c r="Q2100" s="54"/>
      <c r="R2100" s="31"/>
      <c r="S2100" s="23"/>
      <c r="T2100" s="23"/>
      <c r="U2100" s="31"/>
      <c r="V2100" s="23"/>
      <c r="W2100" s="23"/>
    </row>
    <row r="2101" spans="1:23" x14ac:dyDescent="0.25">
      <c r="A2101" s="82"/>
      <c r="B2101" s="82"/>
      <c r="C2101"/>
      <c r="D2101"/>
      <c r="E2101" s="23"/>
      <c r="F2101"/>
      <c r="G2101"/>
      <c r="H2101" s="59"/>
      <c r="I2101" s="23"/>
      <c r="J2101" s="31"/>
      <c r="K2101" s="23"/>
      <c r="L2101" s="23"/>
      <c r="M2101" s="23"/>
      <c r="N2101" s="31"/>
      <c r="O2101" s="23"/>
      <c r="P2101" s="23"/>
      <c r="Q2101" s="54"/>
      <c r="R2101" s="31"/>
      <c r="S2101" s="23"/>
      <c r="T2101" s="23"/>
      <c r="U2101" s="31"/>
      <c r="V2101" s="23"/>
      <c r="W2101" s="23"/>
    </row>
    <row r="2102" spans="1:23" x14ac:dyDescent="0.25">
      <c r="A2102" s="82"/>
      <c r="B2102" s="82"/>
      <c r="C2102"/>
      <c r="D2102"/>
      <c r="E2102" s="23"/>
      <c r="F2102"/>
      <c r="G2102"/>
      <c r="H2102" s="59"/>
      <c r="I2102" s="23"/>
      <c r="J2102" s="31"/>
      <c r="K2102" s="23"/>
      <c r="L2102" s="23"/>
      <c r="M2102" s="23"/>
      <c r="N2102" s="31"/>
      <c r="O2102" s="23"/>
      <c r="P2102" s="23"/>
      <c r="Q2102" s="54"/>
      <c r="R2102" s="31"/>
      <c r="S2102" s="23"/>
      <c r="T2102" s="23"/>
      <c r="U2102" s="31"/>
      <c r="V2102" s="23"/>
      <c r="W2102" s="23"/>
    </row>
    <row r="2103" spans="1:23" x14ac:dyDescent="0.25">
      <c r="A2103" s="82"/>
      <c r="B2103" s="82"/>
      <c r="C2103"/>
      <c r="D2103"/>
      <c r="E2103" s="23"/>
      <c r="F2103"/>
      <c r="G2103"/>
      <c r="H2103" s="59"/>
      <c r="I2103" s="23"/>
      <c r="J2103" s="31"/>
      <c r="K2103" s="23"/>
      <c r="L2103" s="23"/>
      <c r="M2103" s="23"/>
      <c r="N2103" s="31"/>
      <c r="O2103" s="23"/>
      <c r="P2103" s="23"/>
      <c r="Q2103" s="54"/>
      <c r="R2103" s="31"/>
      <c r="S2103" s="23"/>
      <c r="T2103" s="23"/>
      <c r="U2103" s="31"/>
      <c r="V2103" s="23"/>
      <c r="W2103" s="23"/>
    </row>
    <row r="2104" spans="1:23" x14ac:dyDescent="0.25">
      <c r="A2104" s="82"/>
      <c r="B2104" s="82"/>
      <c r="C2104"/>
      <c r="D2104"/>
      <c r="E2104" s="23"/>
      <c r="F2104"/>
      <c r="G2104"/>
      <c r="H2104" s="59"/>
      <c r="I2104" s="23"/>
      <c r="J2104" s="31"/>
      <c r="K2104" s="23"/>
      <c r="L2104" s="23"/>
      <c r="M2104" s="23"/>
      <c r="N2104" s="31"/>
      <c r="O2104" s="23"/>
      <c r="P2104" s="23"/>
      <c r="Q2104" s="54"/>
      <c r="R2104" s="31"/>
      <c r="S2104" s="23"/>
      <c r="T2104" s="23"/>
      <c r="U2104" s="31"/>
      <c r="V2104" s="23"/>
      <c r="W2104" s="23"/>
    </row>
    <row r="2105" spans="1:23" x14ac:dyDescent="0.25">
      <c r="A2105" s="82"/>
      <c r="B2105" s="82"/>
      <c r="C2105"/>
      <c r="D2105"/>
      <c r="E2105" s="23"/>
      <c r="F2105"/>
      <c r="G2105"/>
      <c r="H2105" s="59"/>
      <c r="I2105" s="23"/>
      <c r="J2105" s="31"/>
      <c r="K2105" s="23"/>
      <c r="L2105" s="23"/>
      <c r="M2105" s="23"/>
      <c r="N2105" s="31"/>
      <c r="O2105" s="23"/>
      <c r="P2105" s="23"/>
      <c r="Q2105" s="54"/>
      <c r="R2105" s="31"/>
      <c r="S2105" s="23"/>
      <c r="T2105" s="23"/>
      <c r="U2105" s="31"/>
      <c r="V2105" s="23"/>
      <c r="W2105" s="23"/>
    </row>
    <row r="2106" spans="1:23" x14ac:dyDescent="0.25">
      <c r="A2106" s="82"/>
      <c r="B2106" s="82"/>
      <c r="C2106"/>
      <c r="D2106"/>
      <c r="E2106" s="23"/>
      <c r="F2106"/>
      <c r="G2106"/>
      <c r="H2106" s="59"/>
      <c r="I2106" s="23"/>
      <c r="J2106" s="31"/>
      <c r="K2106" s="23"/>
      <c r="L2106" s="23"/>
      <c r="M2106" s="23"/>
      <c r="N2106" s="31"/>
      <c r="O2106" s="23"/>
      <c r="P2106" s="23"/>
      <c r="Q2106" s="54"/>
      <c r="R2106" s="31"/>
      <c r="S2106" s="23"/>
      <c r="T2106" s="23"/>
      <c r="U2106" s="31"/>
      <c r="V2106" s="23"/>
      <c r="W2106" s="23"/>
    </row>
    <row r="2107" spans="1:23" x14ac:dyDescent="0.25">
      <c r="A2107" s="82"/>
      <c r="B2107" s="82"/>
      <c r="C2107"/>
      <c r="D2107"/>
      <c r="E2107" s="23"/>
      <c r="F2107"/>
      <c r="G2107"/>
      <c r="H2107" s="59"/>
      <c r="I2107" s="23"/>
      <c r="J2107" s="31"/>
      <c r="K2107" s="23"/>
      <c r="L2107" s="23"/>
      <c r="M2107" s="23"/>
      <c r="N2107" s="31"/>
      <c r="O2107" s="23"/>
      <c r="P2107" s="23"/>
      <c r="Q2107" s="54"/>
      <c r="R2107" s="31"/>
      <c r="S2107" s="23"/>
      <c r="T2107" s="23"/>
      <c r="U2107" s="31"/>
      <c r="V2107" s="23"/>
      <c r="W2107" s="23"/>
    </row>
    <row r="2108" spans="1:23" x14ac:dyDescent="0.25">
      <c r="A2108" s="82"/>
      <c r="B2108" s="82"/>
      <c r="C2108"/>
      <c r="D2108"/>
      <c r="E2108" s="23"/>
      <c r="F2108"/>
      <c r="G2108"/>
      <c r="H2108" s="59"/>
      <c r="I2108" s="23"/>
      <c r="J2108" s="31"/>
      <c r="K2108" s="23"/>
      <c r="L2108" s="23"/>
      <c r="M2108" s="23"/>
      <c r="N2108" s="31"/>
      <c r="O2108" s="23"/>
      <c r="P2108" s="23"/>
      <c r="Q2108" s="54"/>
      <c r="R2108" s="31"/>
      <c r="S2108" s="23"/>
      <c r="T2108" s="23"/>
      <c r="U2108" s="31"/>
      <c r="V2108" s="23"/>
      <c r="W2108" s="23"/>
    </row>
    <row r="2109" spans="1:23" x14ac:dyDescent="0.25">
      <c r="A2109" s="82"/>
      <c r="B2109" s="82"/>
      <c r="C2109"/>
      <c r="D2109"/>
      <c r="E2109" s="23"/>
      <c r="F2109"/>
      <c r="G2109"/>
      <c r="H2109" s="59"/>
      <c r="I2109" s="23"/>
      <c r="J2109" s="31"/>
      <c r="K2109" s="23"/>
      <c r="L2109" s="23"/>
      <c r="M2109" s="23"/>
      <c r="N2109" s="31"/>
      <c r="O2109" s="23"/>
      <c r="P2109" s="23"/>
      <c r="Q2109" s="54"/>
      <c r="R2109" s="31"/>
      <c r="S2109" s="23"/>
      <c r="T2109" s="23"/>
      <c r="U2109" s="31"/>
      <c r="V2109" s="23"/>
      <c r="W2109" s="23"/>
    </row>
    <row r="2110" spans="1:23" x14ac:dyDescent="0.25">
      <c r="A2110" s="82"/>
      <c r="B2110" s="82"/>
      <c r="C2110"/>
      <c r="D2110"/>
      <c r="E2110" s="23"/>
      <c r="F2110"/>
      <c r="G2110"/>
      <c r="H2110" s="59"/>
      <c r="I2110" s="23"/>
      <c r="J2110" s="31"/>
      <c r="K2110" s="23"/>
      <c r="L2110" s="23"/>
      <c r="M2110" s="23"/>
      <c r="N2110" s="31"/>
      <c r="O2110" s="23"/>
      <c r="P2110" s="23"/>
      <c r="Q2110" s="54"/>
      <c r="R2110" s="31"/>
      <c r="S2110" s="23"/>
      <c r="T2110" s="23"/>
      <c r="U2110" s="31"/>
      <c r="V2110" s="23"/>
      <c r="W2110" s="23"/>
    </row>
    <row r="2111" spans="1:23" x14ac:dyDescent="0.25">
      <c r="A2111" s="82"/>
      <c r="B2111" s="82"/>
      <c r="C2111"/>
      <c r="D2111"/>
      <c r="E2111" s="23"/>
      <c r="F2111"/>
      <c r="G2111"/>
      <c r="H2111" s="59"/>
      <c r="I2111" s="23"/>
      <c r="J2111" s="31"/>
      <c r="K2111" s="23"/>
      <c r="L2111" s="23"/>
      <c r="M2111" s="23"/>
      <c r="N2111" s="31"/>
      <c r="O2111" s="23"/>
      <c r="P2111" s="23"/>
      <c r="Q2111" s="54"/>
      <c r="R2111" s="31"/>
      <c r="S2111" s="23"/>
      <c r="T2111" s="23"/>
      <c r="U2111" s="31"/>
      <c r="V2111" s="23"/>
      <c r="W2111" s="23"/>
    </row>
    <row r="2112" spans="1:23" x14ac:dyDescent="0.25">
      <c r="A2112" s="82"/>
      <c r="B2112" s="82"/>
      <c r="C2112"/>
      <c r="D2112"/>
      <c r="E2112" s="23"/>
      <c r="F2112"/>
      <c r="G2112"/>
      <c r="H2112" s="59"/>
      <c r="I2112" s="23"/>
      <c r="J2112" s="31"/>
      <c r="K2112" s="23"/>
      <c r="L2112" s="23"/>
      <c r="M2112" s="23"/>
      <c r="N2112" s="31"/>
      <c r="O2112" s="23"/>
      <c r="P2112" s="23"/>
      <c r="Q2112" s="54"/>
      <c r="R2112" s="31"/>
      <c r="S2112" s="23"/>
      <c r="T2112" s="23"/>
      <c r="U2112" s="31"/>
      <c r="V2112" s="23"/>
      <c r="W2112" s="23"/>
    </row>
    <row r="2113" spans="1:23" x14ac:dyDescent="0.25">
      <c r="A2113" s="82"/>
      <c r="B2113" s="82"/>
      <c r="C2113"/>
      <c r="D2113"/>
      <c r="E2113" s="23"/>
      <c r="F2113"/>
      <c r="G2113"/>
      <c r="H2113" s="59"/>
      <c r="I2113" s="23"/>
      <c r="J2113" s="31"/>
      <c r="K2113" s="23"/>
      <c r="L2113" s="23"/>
      <c r="M2113" s="23"/>
      <c r="N2113" s="31"/>
      <c r="O2113" s="23"/>
      <c r="P2113" s="23"/>
      <c r="Q2113" s="54"/>
      <c r="R2113" s="31"/>
      <c r="S2113" s="23"/>
      <c r="T2113" s="23"/>
      <c r="U2113" s="31"/>
      <c r="V2113" s="23"/>
      <c r="W2113" s="23"/>
    </row>
    <row r="2114" spans="1:23" x14ac:dyDescent="0.25">
      <c r="A2114" s="82"/>
      <c r="B2114" s="82"/>
      <c r="C2114"/>
      <c r="D2114"/>
      <c r="E2114" s="23"/>
      <c r="F2114"/>
      <c r="G2114"/>
      <c r="H2114" s="59"/>
      <c r="I2114" s="23"/>
      <c r="J2114" s="31"/>
      <c r="K2114" s="23"/>
      <c r="L2114" s="23"/>
      <c r="M2114" s="23"/>
      <c r="N2114" s="31"/>
      <c r="O2114" s="23"/>
      <c r="P2114" s="23"/>
      <c r="Q2114" s="54"/>
      <c r="R2114" s="31"/>
      <c r="S2114" s="23"/>
      <c r="T2114" s="23"/>
      <c r="U2114" s="31"/>
      <c r="V2114" s="23"/>
      <c r="W2114" s="23"/>
    </row>
    <row r="2115" spans="1:23" x14ac:dyDescent="0.25">
      <c r="A2115" s="82"/>
      <c r="B2115" s="82"/>
      <c r="C2115"/>
      <c r="D2115"/>
      <c r="E2115" s="23"/>
      <c r="F2115"/>
      <c r="G2115"/>
      <c r="H2115" s="59"/>
      <c r="I2115" s="23"/>
      <c r="J2115" s="31"/>
      <c r="K2115" s="23"/>
      <c r="L2115" s="23"/>
      <c r="M2115" s="23"/>
      <c r="N2115" s="31"/>
      <c r="O2115" s="23"/>
      <c r="P2115" s="23"/>
      <c r="Q2115" s="54"/>
      <c r="R2115" s="31"/>
      <c r="S2115" s="23"/>
      <c r="T2115" s="23"/>
      <c r="U2115" s="31"/>
      <c r="V2115" s="23"/>
      <c r="W2115" s="23"/>
    </row>
    <row r="2116" spans="1:23" x14ac:dyDescent="0.25">
      <c r="A2116" s="82"/>
      <c r="B2116" s="82"/>
      <c r="C2116"/>
      <c r="D2116"/>
      <c r="E2116" s="23"/>
      <c r="F2116"/>
      <c r="G2116"/>
      <c r="H2116" s="59"/>
      <c r="I2116" s="23"/>
      <c r="J2116" s="31"/>
      <c r="K2116" s="23"/>
      <c r="L2116" s="23"/>
      <c r="M2116" s="23"/>
      <c r="N2116" s="31"/>
      <c r="O2116" s="23"/>
      <c r="P2116" s="23"/>
      <c r="Q2116" s="54"/>
      <c r="R2116" s="31"/>
      <c r="S2116" s="23"/>
      <c r="T2116" s="23"/>
      <c r="U2116" s="31"/>
      <c r="V2116" s="23"/>
      <c r="W2116" s="23"/>
    </row>
    <row r="2117" spans="1:23" x14ac:dyDescent="0.25">
      <c r="A2117" s="82"/>
      <c r="B2117" s="82"/>
      <c r="C2117"/>
      <c r="D2117"/>
      <c r="E2117" s="23"/>
      <c r="F2117"/>
      <c r="G2117"/>
      <c r="H2117" s="59"/>
      <c r="I2117" s="23"/>
      <c r="J2117" s="31"/>
      <c r="K2117" s="23"/>
      <c r="L2117" s="23"/>
      <c r="M2117" s="23"/>
      <c r="N2117" s="31"/>
      <c r="O2117" s="23"/>
      <c r="P2117" s="23"/>
      <c r="Q2117" s="54"/>
      <c r="R2117" s="31"/>
      <c r="S2117" s="23"/>
      <c r="T2117" s="23"/>
      <c r="U2117" s="31"/>
      <c r="V2117" s="23"/>
      <c r="W2117" s="23"/>
    </row>
    <row r="2118" spans="1:23" x14ac:dyDescent="0.25">
      <c r="A2118" s="82"/>
      <c r="B2118" s="82"/>
      <c r="C2118"/>
      <c r="D2118"/>
      <c r="E2118" s="23"/>
      <c r="F2118"/>
      <c r="G2118"/>
      <c r="H2118" s="59"/>
      <c r="I2118" s="23"/>
      <c r="J2118" s="31"/>
      <c r="K2118" s="23"/>
      <c r="L2118" s="23"/>
      <c r="M2118" s="23"/>
      <c r="N2118" s="31"/>
      <c r="O2118" s="23"/>
      <c r="P2118" s="23"/>
      <c r="Q2118" s="54"/>
      <c r="R2118" s="31"/>
      <c r="S2118" s="23"/>
      <c r="T2118" s="23"/>
      <c r="U2118" s="31"/>
      <c r="V2118" s="23"/>
      <c r="W2118" s="23"/>
    </row>
    <row r="2119" spans="1:23" x14ac:dyDescent="0.25">
      <c r="A2119" s="82"/>
      <c r="B2119" s="82"/>
      <c r="C2119"/>
      <c r="D2119"/>
      <c r="E2119" s="23"/>
      <c r="F2119"/>
      <c r="G2119"/>
      <c r="H2119" s="59"/>
      <c r="I2119" s="23"/>
      <c r="J2119" s="31"/>
      <c r="K2119" s="23"/>
      <c r="L2119" s="23"/>
      <c r="M2119" s="23"/>
      <c r="N2119" s="31"/>
      <c r="O2119" s="23"/>
      <c r="P2119" s="23"/>
      <c r="Q2119" s="54"/>
      <c r="R2119" s="31"/>
      <c r="S2119" s="23"/>
      <c r="T2119" s="23"/>
      <c r="U2119" s="31"/>
      <c r="V2119" s="23"/>
      <c r="W2119" s="23"/>
    </row>
    <row r="2120" spans="1:23" x14ac:dyDescent="0.25">
      <c r="A2120" s="82"/>
      <c r="B2120" s="82"/>
      <c r="C2120"/>
      <c r="D2120"/>
      <c r="E2120" s="23"/>
      <c r="F2120"/>
      <c r="G2120"/>
      <c r="H2120" s="59"/>
      <c r="I2120" s="23"/>
      <c r="J2120" s="31"/>
      <c r="K2120" s="23"/>
      <c r="L2120" s="23"/>
      <c r="M2120" s="23"/>
      <c r="N2120" s="31"/>
      <c r="O2120" s="23"/>
      <c r="P2120" s="23"/>
      <c r="Q2120" s="54"/>
      <c r="R2120" s="31"/>
      <c r="S2120" s="23"/>
      <c r="T2120" s="23"/>
      <c r="U2120" s="31"/>
      <c r="V2120" s="23"/>
      <c r="W2120" s="23"/>
    </row>
    <row r="2121" spans="1:23" x14ac:dyDescent="0.25">
      <c r="A2121" s="82"/>
      <c r="B2121" s="82"/>
      <c r="C2121"/>
      <c r="D2121"/>
      <c r="E2121" s="23"/>
      <c r="F2121"/>
      <c r="G2121"/>
      <c r="H2121" s="59"/>
      <c r="I2121" s="23"/>
      <c r="J2121" s="31"/>
      <c r="K2121" s="23"/>
      <c r="L2121" s="23"/>
      <c r="M2121" s="23"/>
      <c r="N2121" s="31"/>
      <c r="O2121" s="23"/>
      <c r="P2121" s="23"/>
      <c r="Q2121" s="54"/>
      <c r="R2121" s="31"/>
      <c r="S2121" s="23"/>
      <c r="T2121" s="23"/>
      <c r="U2121" s="31"/>
      <c r="V2121" s="23"/>
      <c r="W2121" s="23"/>
    </row>
    <row r="2122" spans="1:23" x14ac:dyDescent="0.25">
      <c r="A2122" s="82"/>
      <c r="B2122" s="82"/>
      <c r="C2122"/>
      <c r="D2122"/>
      <c r="E2122" s="23"/>
      <c r="F2122"/>
      <c r="G2122"/>
      <c r="H2122" s="59"/>
      <c r="I2122" s="23"/>
      <c r="J2122" s="31"/>
      <c r="K2122" s="23"/>
      <c r="L2122" s="23"/>
      <c r="M2122" s="23"/>
      <c r="N2122" s="31"/>
      <c r="O2122" s="23"/>
      <c r="P2122" s="23"/>
      <c r="Q2122" s="54"/>
      <c r="R2122" s="31"/>
      <c r="S2122" s="23"/>
      <c r="T2122" s="23"/>
      <c r="U2122" s="31"/>
      <c r="V2122" s="23"/>
      <c r="W2122" s="23"/>
    </row>
    <row r="2123" spans="1:23" x14ac:dyDescent="0.25">
      <c r="A2123" s="82"/>
      <c r="B2123" s="82"/>
      <c r="C2123"/>
      <c r="D2123"/>
      <c r="E2123" s="23"/>
      <c r="F2123"/>
      <c r="G2123"/>
      <c r="H2123" s="59"/>
      <c r="I2123" s="23"/>
      <c r="J2123" s="31"/>
      <c r="K2123" s="23"/>
      <c r="L2123" s="23"/>
      <c r="M2123" s="23"/>
      <c r="N2123" s="31"/>
      <c r="O2123" s="23"/>
      <c r="P2123" s="23"/>
      <c r="Q2123" s="54"/>
      <c r="R2123" s="31"/>
      <c r="S2123" s="23"/>
      <c r="T2123" s="23"/>
      <c r="U2123" s="31"/>
      <c r="V2123" s="23"/>
      <c r="W2123" s="23"/>
    </row>
    <row r="2124" spans="1:23" x14ac:dyDescent="0.25">
      <c r="A2124" s="82"/>
      <c r="B2124" s="82"/>
      <c r="C2124"/>
      <c r="D2124"/>
      <c r="E2124" s="23"/>
      <c r="F2124"/>
      <c r="G2124"/>
      <c r="H2124" s="59"/>
      <c r="I2124" s="23"/>
      <c r="J2124" s="31"/>
      <c r="K2124" s="23"/>
      <c r="L2124" s="23"/>
      <c r="M2124" s="23"/>
      <c r="N2124" s="31"/>
      <c r="O2124" s="23"/>
      <c r="P2124" s="23"/>
      <c r="Q2124" s="54"/>
      <c r="R2124" s="31"/>
      <c r="S2124" s="23"/>
      <c r="T2124" s="23"/>
      <c r="U2124" s="31"/>
      <c r="V2124" s="23"/>
      <c r="W2124" s="23"/>
    </row>
    <row r="2125" spans="1:23" x14ac:dyDescent="0.25">
      <c r="A2125" s="82"/>
      <c r="B2125" s="82"/>
      <c r="C2125"/>
      <c r="D2125"/>
      <c r="E2125" s="23"/>
      <c r="F2125"/>
      <c r="G2125"/>
      <c r="H2125" s="59"/>
      <c r="I2125" s="23"/>
      <c r="J2125" s="31"/>
      <c r="K2125" s="23"/>
      <c r="L2125" s="23"/>
      <c r="M2125" s="23"/>
      <c r="N2125" s="31"/>
      <c r="O2125" s="23"/>
      <c r="P2125" s="23"/>
      <c r="Q2125" s="54"/>
      <c r="R2125" s="31"/>
      <c r="S2125" s="23"/>
      <c r="T2125" s="23"/>
      <c r="U2125" s="31"/>
      <c r="V2125" s="23"/>
      <c r="W2125" s="23"/>
    </row>
    <row r="2126" spans="1:23" x14ac:dyDescent="0.25">
      <c r="A2126" s="82"/>
      <c r="B2126" s="82"/>
      <c r="C2126"/>
      <c r="D2126"/>
      <c r="E2126" s="23"/>
      <c r="F2126"/>
      <c r="G2126"/>
      <c r="H2126" s="59"/>
      <c r="I2126" s="23"/>
      <c r="J2126" s="31"/>
      <c r="K2126" s="23"/>
      <c r="L2126" s="23"/>
      <c r="M2126" s="23"/>
      <c r="N2126" s="31"/>
      <c r="O2126" s="23"/>
      <c r="P2126" s="23"/>
      <c r="Q2126" s="54"/>
      <c r="R2126" s="31"/>
      <c r="S2126" s="23"/>
      <c r="T2126" s="23"/>
      <c r="U2126" s="31"/>
      <c r="V2126" s="23"/>
      <c r="W2126" s="23"/>
    </row>
    <row r="2127" spans="1:23" x14ac:dyDescent="0.25">
      <c r="A2127" s="82"/>
      <c r="B2127" s="82"/>
      <c r="C2127"/>
      <c r="D2127"/>
      <c r="E2127" s="23"/>
      <c r="F2127"/>
      <c r="G2127"/>
      <c r="H2127" s="59"/>
      <c r="I2127" s="23"/>
      <c r="J2127" s="31"/>
      <c r="K2127" s="23"/>
      <c r="L2127" s="23"/>
      <c r="M2127" s="23"/>
      <c r="N2127" s="31"/>
      <c r="O2127" s="23"/>
      <c r="P2127" s="23"/>
      <c r="Q2127" s="54"/>
      <c r="R2127" s="31"/>
      <c r="S2127" s="23"/>
      <c r="T2127" s="23"/>
      <c r="U2127" s="31"/>
      <c r="V2127" s="23"/>
      <c r="W2127" s="23"/>
    </row>
    <row r="2128" spans="1:23" x14ac:dyDescent="0.25">
      <c r="A2128" s="82"/>
      <c r="B2128" s="82"/>
      <c r="C2128"/>
      <c r="D2128"/>
      <c r="E2128" s="23"/>
      <c r="F2128"/>
      <c r="G2128"/>
      <c r="H2128" s="59"/>
      <c r="I2128" s="23"/>
      <c r="J2128" s="31"/>
      <c r="K2128" s="23"/>
      <c r="L2128" s="23"/>
      <c r="M2128" s="23"/>
      <c r="N2128" s="31"/>
      <c r="O2128" s="23"/>
      <c r="P2128" s="23"/>
      <c r="Q2128" s="54"/>
      <c r="R2128" s="31"/>
      <c r="S2128" s="23"/>
      <c r="T2128" s="23"/>
      <c r="U2128" s="31"/>
      <c r="V2128" s="23"/>
      <c r="W2128" s="23"/>
    </row>
    <row r="2129" spans="1:23" x14ac:dyDescent="0.25">
      <c r="A2129" s="82"/>
      <c r="B2129" s="82"/>
      <c r="C2129"/>
      <c r="D2129"/>
      <c r="E2129" s="23"/>
      <c r="F2129"/>
      <c r="G2129"/>
      <c r="H2129" s="59"/>
      <c r="I2129" s="23"/>
      <c r="J2129" s="31"/>
      <c r="K2129" s="23"/>
      <c r="L2129" s="23"/>
      <c r="M2129" s="23"/>
      <c r="N2129" s="31"/>
      <c r="O2129" s="23"/>
      <c r="P2129" s="23"/>
      <c r="Q2129" s="54"/>
      <c r="R2129" s="31"/>
      <c r="S2129" s="23"/>
      <c r="T2129" s="23"/>
      <c r="U2129" s="31"/>
      <c r="V2129" s="23"/>
      <c r="W2129" s="23"/>
    </row>
    <row r="2130" spans="1:23" x14ac:dyDescent="0.25">
      <c r="A2130" s="82"/>
      <c r="B2130" s="82"/>
      <c r="C2130"/>
      <c r="D2130"/>
      <c r="E2130" s="23"/>
      <c r="F2130"/>
      <c r="G2130"/>
      <c r="H2130" s="59"/>
      <c r="I2130" s="23"/>
      <c r="J2130" s="31"/>
      <c r="K2130" s="23"/>
      <c r="L2130" s="23"/>
      <c r="M2130" s="23"/>
      <c r="N2130" s="31"/>
      <c r="O2130" s="23"/>
      <c r="P2130" s="23"/>
      <c r="Q2130" s="54"/>
      <c r="R2130" s="31"/>
      <c r="S2130" s="23"/>
      <c r="T2130" s="23"/>
      <c r="U2130" s="31"/>
      <c r="V2130" s="23"/>
      <c r="W2130" s="23"/>
    </row>
    <row r="2131" spans="1:23" x14ac:dyDescent="0.25">
      <c r="A2131" s="82"/>
      <c r="B2131" s="82"/>
      <c r="C2131"/>
      <c r="D2131"/>
      <c r="E2131" s="23"/>
      <c r="F2131"/>
      <c r="G2131"/>
      <c r="H2131" s="59"/>
      <c r="I2131" s="23"/>
      <c r="J2131" s="31"/>
      <c r="K2131" s="23"/>
      <c r="L2131" s="23"/>
      <c r="M2131" s="23"/>
      <c r="N2131" s="31"/>
      <c r="O2131" s="23"/>
      <c r="P2131" s="23"/>
      <c r="Q2131" s="54"/>
      <c r="R2131" s="31"/>
      <c r="S2131" s="23"/>
      <c r="T2131" s="23"/>
      <c r="U2131" s="31"/>
      <c r="V2131" s="23"/>
      <c r="W2131" s="23"/>
    </row>
    <row r="2132" spans="1:23" x14ac:dyDescent="0.25">
      <c r="A2132" s="82"/>
      <c r="B2132" s="82"/>
      <c r="C2132"/>
      <c r="D2132"/>
      <c r="E2132" s="23"/>
      <c r="F2132"/>
      <c r="G2132"/>
      <c r="H2132" s="59"/>
      <c r="I2132" s="23"/>
      <c r="J2132" s="31"/>
      <c r="K2132" s="23"/>
      <c r="L2132" s="23"/>
      <c r="M2132" s="23"/>
      <c r="N2132" s="31"/>
      <c r="O2132" s="23"/>
      <c r="P2132" s="23"/>
      <c r="Q2132" s="54"/>
      <c r="R2132" s="31"/>
      <c r="S2132" s="23"/>
      <c r="T2132" s="23"/>
      <c r="U2132" s="31"/>
      <c r="V2132" s="23"/>
      <c r="W2132" s="23"/>
    </row>
    <row r="2133" spans="1:23" x14ac:dyDescent="0.25">
      <c r="A2133" s="82"/>
      <c r="B2133" s="82"/>
      <c r="C2133"/>
      <c r="D2133"/>
      <c r="E2133" s="23"/>
      <c r="F2133"/>
      <c r="G2133"/>
      <c r="H2133" s="59"/>
      <c r="I2133" s="23"/>
      <c r="J2133" s="31"/>
      <c r="K2133" s="23"/>
      <c r="L2133" s="23"/>
      <c r="M2133" s="23"/>
      <c r="N2133" s="31"/>
      <c r="O2133" s="23"/>
      <c r="P2133" s="23"/>
      <c r="Q2133" s="54"/>
      <c r="R2133" s="31"/>
      <c r="S2133" s="23"/>
      <c r="T2133" s="23"/>
      <c r="U2133" s="31"/>
      <c r="V2133" s="23"/>
      <c r="W2133" s="23"/>
    </row>
    <row r="2134" spans="1:23" x14ac:dyDescent="0.25">
      <c r="A2134" s="82"/>
      <c r="B2134" s="82"/>
      <c r="C2134"/>
      <c r="D2134"/>
      <c r="E2134" s="23"/>
      <c r="F2134"/>
      <c r="G2134"/>
      <c r="H2134" s="59"/>
      <c r="I2134" s="23"/>
      <c r="J2134" s="31"/>
      <c r="K2134" s="23"/>
      <c r="L2134" s="23"/>
      <c r="M2134" s="23"/>
      <c r="N2134" s="31"/>
      <c r="O2134" s="23"/>
      <c r="P2134" s="23"/>
      <c r="Q2134" s="54"/>
      <c r="R2134" s="31"/>
      <c r="S2134" s="23"/>
      <c r="T2134" s="23"/>
      <c r="U2134" s="31"/>
      <c r="V2134" s="23"/>
      <c r="W2134" s="23"/>
    </row>
    <row r="2135" spans="1:23" x14ac:dyDescent="0.25">
      <c r="A2135" s="82"/>
      <c r="B2135" s="82"/>
      <c r="C2135"/>
      <c r="D2135"/>
      <c r="E2135" s="23"/>
      <c r="F2135"/>
      <c r="G2135"/>
      <c r="H2135" s="59"/>
      <c r="I2135" s="23"/>
      <c r="J2135" s="31"/>
      <c r="K2135" s="23"/>
      <c r="L2135" s="23"/>
      <c r="M2135" s="23"/>
      <c r="N2135" s="31"/>
      <c r="O2135" s="23"/>
      <c r="P2135" s="23"/>
      <c r="Q2135" s="54"/>
      <c r="R2135" s="31"/>
      <c r="S2135" s="23"/>
      <c r="T2135" s="23"/>
      <c r="U2135" s="31"/>
      <c r="V2135" s="23"/>
      <c r="W2135" s="23"/>
    </row>
    <row r="2136" spans="1:23" x14ac:dyDescent="0.25">
      <c r="A2136" s="82"/>
      <c r="B2136" s="82"/>
      <c r="C2136"/>
      <c r="D2136"/>
      <c r="E2136" s="23"/>
      <c r="F2136"/>
      <c r="G2136"/>
      <c r="H2136" s="59"/>
      <c r="I2136" s="23"/>
      <c r="J2136" s="31"/>
      <c r="K2136" s="23"/>
      <c r="L2136" s="23"/>
      <c r="M2136" s="23"/>
      <c r="N2136" s="31"/>
      <c r="O2136" s="23"/>
      <c r="P2136" s="23"/>
      <c r="Q2136" s="54"/>
      <c r="R2136" s="31"/>
      <c r="S2136" s="23"/>
      <c r="T2136" s="23"/>
      <c r="U2136" s="31"/>
      <c r="V2136" s="23"/>
      <c r="W2136" s="23"/>
    </row>
    <row r="2137" spans="1:23" x14ac:dyDescent="0.25">
      <c r="A2137" s="82"/>
      <c r="B2137" s="82"/>
      <c r="C2137"/>
      <c r="D2137"/>
      <c r="E2137" s="23"/>
      <c r="F2137"/>
      <c r="G2137"/>
      <c r="H2137" s="59"/>
      <c r="I2137" s="23"/>
      <c r="J2137" s="31"/>
      <c r="K2137" s="23"/>
      <c r="L2137" s="23"/>
      <c r="M2137" s="23"/>
      <c r="N2137" s="31"/>
      <c r="O2137" s="23"/>
      <c r="P2137" s="23"/>
      <c r="Q2137" s="54"/>
      <c r="R2137" s="31"/>
      <c r="S2137" s="23"/>
      <c r="T2137" s="23"/>
      <c r="U2137" s="31"/>
      <c r="V2137" s="23"/>
      <c r="W2137" s="23"/>
    </row>
    <row r="2138" spans="1:23" x14ac:dyDescent="0.25">
      <c r="A2138" s="82"/>
      <c r="B2138" s="82"/>
      <c r="C2138"/>
      <c r="D2138"/>
      <c r="E2138" s="23"/>
      <c r="F2138"/>
      <c r="G2138"/>
      <c r="H2138" s="59"/>
      <c r="I2138" s="23"/>
      <c r="J2138" s="31"/>
      <c r="K2138" s="23"/>
      <c r="L2138" s="23"/>
      <c r="M2138" s="23"/>
      <c r="N2138" s="31"/>
      <c r="O2138" s="23"/>
      <c r="P2138" s="23"/>
      <c r="Q2138" s="54"/>
      <c r="R2138" s="31"/>
      <c r="S2138" s="23"/>
      <c r="T2138" s="23"/>
      <c r="U2138" s="31"/>
      <c r="V2138" s="23"/>
      <c r="W2138" s="23"/>
    </row>
    <row r="2139" spans="1:23" x14ac:dyDescent="0.25">
      <c r="A2139" s="82"/>
      <c r="B2139" s="82"/>
      <c r="C2139"/>
      <c r="D2139"/>
      <c r="E2139" s="23"/>
      <c r="F2139"/>
      <c r="G2139"/>
      <c r="H2139" s="59"/>
      <c r="I2139" s="23"/>
      <c r="J2139" s="31"/>
      <c r="K2139" s="23"/>
      <c r="L2139" s="23"/>
      <c r="M2139" s="23"/>
      <c r="N2139" s="31"/>
      <c r="O2139" s="23"/>
      <c r="P2139" s="23"/>
      <c r="Q2139" s="54"/>
      <c r="R2139" s="31"/>
      <c r="S2139" s="23"/>
      <c r="T2139" s="23"/>
      <c r="U2139" s="31"/>
      <c r="V2139" s="23"/>
      <c r="W2139" s="23"/>
    </row>
    <row r="2140" spans="1:23" x14ac:dyDescent="0.25">
      <c r="A2140" s="82"/>
      <c r="B2140" s="82"/>
      <c r="C2140"/>
      <c r="D2140"/>
      <c r="E2140" s="23"/>
      <c r="F2140"/>
      <c r="G2140"/>
      <c r="H2140" s="59"/>
      <c r="I2140" s="23"/>
      <c r="J2140" s="31"/>
      <c r="K2140" s="23"/>
      <c r="L2140" s="23"/>
      <c r="M2140" s="23"/>
      <c r="N2140" s="31"/>
      <c r="O2140" s="23"/>
      <c r="P2140" s="23"/>
      <c r="Q2140" s="54"/>
      <c r="R2140" s="31"/>
      <c r="S2140" s="23"/>
      <c r="T2140" s="23"/>
      <c r="U2140" s="31"/>
      <c r="V2140" s="23"/>
      <c r="W2140" s="23"/>
    </row>
    <row r="2141" spans="1:23" x14ac:dyDescent="0.25">
      <c r="A2141" s="82"/>
      <c r="B2141" s="82"/>
      <c r="C2141"/>
      <c r="D2141"/>
      <c r="E2141" s="23"/>
      <c r="F2141"/>
      <c r="G2141"/>
      <c r="H2141" s="59"/>
      <c r="I2141" s="23"/>
      <c r="J2141" s="31"/>
      <c r="K2141" s="23"/>
      <c r="L2141" s="23"/>
      <c r="M2141" s="23"/>
      <c r="N2141" s="31"/>
      <c r="O2141" s="23"/>
      <c r="P2141" s="23"/>
      <c r="Q2141" s="54"/>
      <c r="R2141" s="31"/>
      <c r="S2141" s="23"/>
      <c r="T2141" s="23"/>
      <c r="U2141" s="31"/>
      <c r="V2141" s="23"/>
      <c r="W2141" s="23"/>
    </row>
    <row r="2142" spans="1:23" x14ac:dyDescent="0.25">
      <c r="A2142" s="82"/>
      <c r="B2142" s="82"/>
      <c r="C2142"/>
      <c r="D2142"/>
      <c r="E2142" s="23"/>
      <c r="F2142"/>
      <c r="G2142"/>
      <c r="H2142" s="59"/>
      <c r="I2142" s="23"/>
      <c r="J2142" s="31"/>
      <c r="K2142" s="23"/>
      <c r="L2142" s="23"/>
      <c r="M2142" s="23"/>
      <c r="N2142" s="31"/>
      <c r="O2142" s="23"/>
      <c r="P2142" s="23"/>
      <c r="Q2142" s="54"/>
      <c r="R2142" s="31"/>
      <c r="S2142" s="23"/>
      <c r="T2142" s="23"/>
      <c r="U2142" s="31"/>
      <c r="V2142" s="23"/>
      <c r="W2142" s="23"/>
    </row>
    <row r="2143" spans="1:23" x14ac:dyDescent="0.25">
      <c r="A2143" s="82"/>
      <c r="B2143" s="82"/>
      <c r="C2143"/>
      <c r="D2143"/>
      <c r="E2143" s="23"/>
      <c r="F2143"/>
      <c r="G2143"/>
      <c r="H2143" s="59"/>
      <c r="I2143" s="23"/>
      <c r="J2143" s="31"/>
      <c r="K2143" s="23"/>
      <c r="L2143" s="23"/>
      <c r="M2143" s="23"/>
      <c r="N2143" s="31"/>
      <c r="O2143" s="23"/>
      <c r="P2143" s="23"/>
      <c r="Q2143" s="54"/>
      <c r="R2143" s="31"/>
      <c r="S2143" s="23"/>
      <c r="T2143" s="23"/>
      <c r="U2143" s="31"/>
      <c r="V2143" s="23"/>
      <c r="W2143" s="23"/>
    </row>
    <row r="2144" spans="1:23" x14ac:dyDescent="0.25">
      <c r="A2144" s="82"/>
      <c r="B2144" s="82"/>
      <c r="C2144"/>
      <c r="D2144"/>
      <c r="E2144" s="23"/>
      <c r="F2144"/>
      <c r="G2144"/>
      <c r="H2144" s="59"/>
      <c r="I2144" s="23"/>
      <c r="J2144" s="31"/>
      <c r="K2144" s="23"/>
      <c r="L2144" s="23"/>
      <c r="M2144" s="23"/>
      <c r="N2144" s="31"/>
      <c r="O2144" s="23"/>
      <c r="P2144" s="23"/>
      <c r="Q2144" s="54"/>
      <c r="R2144" s="31"/>
      <c r="S2144" s="23"/>
      <c r="T2144" s="23"/>
      <c r="U2144" s="31"/>
      <c r="V2144" s="23"/>
      <c r="W2144" s="23"/>
    </row>
    <row r="2145" spans="1:23" x14ac:dyDescent="0.25">
      <c r="A2145" s="82"/>
      <c r="B2145" s="82"/>
      <c r="C2145"/>
      <c r="D2145"/>
      <c r="E2145" s="23"/>
      <c r="F2145"/>
      <c r="G2145"/>
      <c r="H2145" s="59"/>
      <c r="I2145" s="23"/>
      <c r="J2145" s="31"/>
      <c r="K2145" s="23"/>
      <c r="L2145" s="23"/>
      <c r="M2145" s="23"/>
      <c r="N2145" s="31"/>
      <c r="O2145" s="23"/>
      <c r="P2145" s="23"/>
      <c r="Q2145" s="54"/>
      <c r="R2145" s="31"/>
      <c r="S2145" s="23"/>
      <c r="T2145" s="23"/>
      <c r="U2145" s="31"/>
      <c r="V2145" s="23"/>
      <c r="W2145" s="23"/>
    </row>
    <row r="2146" spans="1:23" x14ac:dyDescent="0.25">
      <c r="A2146" s="82"/>
      <c r="B2146" s="82"/>
      <c r="C2146"/>
      <c r="D2146"/>
      <c r="E2146" s="23"/>
      <c r="F2146"/>
      <c r="G2146"/>
      <c r="H2146" s="59"/>
      <c r="I2146" s="23"/>
      <c r="J2146" s="31"/>
      <c r="K2146" s="23"/>
      <c r="L2146" s="23"/>
      <c r="M2146" s="23"/>
      <c r="N2146" s="31"/>
      <c r="O2146" s="23"/>
      <c r="P2146" s="23"/>
      <c r="Q2146" s="54"/>
      <c r="R2146" s="31"/>
      <c r="S2146" s="23"/>
      <c r="T2146" s="23"/>
      <c r="U2146" s="31"/>
      <c r="V2146" s="23"/>
      <c r="W2146" s="23"/>
    </row>
    <row r="2147" spans="1:23" x14ac:dyDescent="0.25">
      <c r="A2147" s="82"/>
      <c r="B2147" s="82"/>
      <c r="C2147"/>
      <c r="D2147"/>
      <c r="E2147" s="23"/>
      <c r="F2147"/>
      <c r="G2147"/>
      <c r="H2147" s="59"/>
      <c r="I2147" s="23"/>
      <c r="J2147" s="31"/>
      <c r="K2147" s="23"/>
      <c r="L2147" s="23"/>
      <c r="M2147" s="23"/>
      <c r="N2147" s="31"/>
      <c r="O2147" s="23"/>
      <c r="P2147" s="23"/>
      <c r="Q2147" s="54"/>
      <c r="R2147" s="31"/>
      <c r="S2147" s="23"/>
      <c r="T2147" s="23"/>
      <c r="U2147" s="31"/>
      <c r="V2147" s="23"/>
      <c r="W2147" s="23"/>
    </row>
    <row r="2148" spans="1:23" x14ac:dyDescent="0.25">
      <c r="A2148" s="82"/>
      <c r="B2148" s="82"/>
      <c r="C2148"/>
      <c r="D2148"/>
      <c r="E2148" s="23"/>
      <c r="F2148"/>
      <c r="G2148"/>
      <c r="H2148" s="59"/>
      <c r="I2148" s="23"/>
      <c r="J2148" s="31"/>
      <c r="K2148" s="23"/>
      <c r="L2148" s="23"/>
      <c r="M2148" s="23"/>
      <c r="N2148" s="31"/>
      <c r="O2148" s="23"/>
      <c r="P2148" s="23"/>
      <c r="Q2148" s="54"/>
      <c r="R2148" s="31"/>
      <c r="S2148" s="23"/>
      <c r="T2148" s="23"/>
      <c r="U2148" s="31"/>
      <c r="V2148" s="23"/>
      <c r="W2148" s="23"/>
    </row>
    <row r="2149" spans="1:23" x14ac:dyDescent="0.25">
      <c r="A2149" s="82"/>
      <c r="B2149" s="82"/>
      <c r="C2149"/>
      <c r="D2149"/>
      <c r="E2149" s="23"/>
      <c r="F2149"/>
      <c r="G2149"/>
      <c r="H2149" s="59"/>
      <c r="I2149" s="23"/>
      <c r="J2149" s="31"/>
      <c r="K2149" s="23"/>
      <c r="L2149" s="23"/>
      <c r="M2149" s="23"/>
      <c r="N2149" s="31"/>
      <c r="O2149" s="23"/>
      <c r="P2149" s="23"/>
      <c r="Q2149" s="54"/>
      <c r="R2149" s="31"/>
      <c r="S2149" s="23"/>
      <c r="T2149" s="23"/>
      <c r="U2149" s="31"/>
      <c r="V2149" s="23"/>
      <c r="W2149" s="23"/>
    </row>
    <row r="2150" spans="1:23" x14ac:dyDescent="0.25">
      <c r="A2150" s="82"/>
      <c r="B2150" s="82"/>
      <c r="C2150"/>
      <c r="D2150"/>
      <c r="E2150" s="23"/>
      <c r="F2150"/>
      <c r="G2150"/>
      <c r="H2150" s="59"/>
      <c r="I2150" s="23"/>
      <c r="J2150" s="31"/>
      <c r="K2150" s="23"/>
      <c r="L2150" s="23"/>
      <c r="M2150" s="23"/>
      <c r="N2150" s="31"/>
      <c r="O2150" s="23"/>
      <c r="P2150" s="23"/>
      <c r="Q2150" s="54"/>
      <c r="R2150" s="31"/>
      <c r="S2150" s="23"/>
      <c r="T2150" s="23"/>
      <c r="U2150" s="31"/>
      <c r="V2150" s="23"/>
      <c r="W2150" s="23"/>
    </row>
    <row r="2151" spans="1:23" x14ac:dyDescent="0.25">
      <c r="A2151" s="82"/>
      <c r="B2151" s="82"/>
      <c r="C2151"/>
      <c r="D2151"/>
      <c r="E2151" s="23"/>
      <c r="F2151"/>
      <c r="G2151"/>
      <c r="H2151" s="59"/>
      <c r="I2151" s="23"/>
      <c r="J2151" s="31"/>
      <c r="K2151" s="23"/>
      <c r="L2151" s="23"/>
      <c r="M2151" s="23"/>
      <c r="N2151" s="31"/>
      <c r="O2151" s="23"/>
      <c r="P2151" s="23"/>
      <c r="Q2151" s="54"/>
      <c r="R2151" s="31"/>
      <c r="S2151" s="23"/>
      <c r="T2151" s="23"/>
      <c r="U2151" s="31"/>
      <c r="V2151" s="23"/>
      <c r="W2151" s="23"/>
    </row>
    <row r="2152" spans="1:23" x14ac:dyDescent="0.25">
      <c r="A2152" s="82"/>
      <c r="B2152" s="82"/>
      <c r="C2152"/>
      <c r="D2152"/>
      <c r="E2152" s="23"/>
      <c r="F2152"/>
      <c r="G2152"/>
      <c r="H2152" s="59"/>
      <c r="I2152" s="23"/>
      <c r="J2152" s="31"/>
      <c r="K2152" s="23"/>
      <c r="L2152" s="23"/>
      <c r="M2152" s="23"/>
      <c r="N2152" s="31"/>
      <c r="O2152" s="23"/>
      <c r="P2152" s="23"/>
      <c r="Q2152" s="54"/>
      <c r="R2152" s="31"/>
      <c r="S2152" s="23"/>
      <c r="T2152" s="23"/>
      <c r="U2152" s="31"/>
      <c r="V2152" s="23"/>
      <c r="W2152" s="23"/>
    </row>
    <row r="2153" spans="1:23" x14ac:dyDescent="0.25">
      <c r="A2153" s="82"/>
      <c r="B2153" s="82"/>
      <c r="C2153"/>
      <c r="D2153"/>
      <c r="E2153" s="23"/>
      <c r="F2153"/>
      <c r="G2153"/>
      <c r="H2153" s="59"/>
      <c r="I2153" s="23"/>
      <c r="J2153" s="31"/>
      <c r="K2153" s="23"/>
      <c r="L2153" s="23"/>
      <c r="M2153" s="23"/>
      <c r="N2153" s="31"/>
      <c r="O2153" s="23"/>
      <c r="P2153" s="23"/>
      <c r="Q2153" s="54"/>
      <c r="R2153" s="31"/>
      <c r="S2153" s="23"/>
      <c r="T2153" s="23"/>
      <c r="U2153" s="31"/>
      <c r="V2153" s="23"/>
      <c r="W2153" s="23"/>
    </row>
    <row r="2154" spans="1:23" x14ac:dyDescent="0.25">
      <c r="A2154" s="82"/>
      <c r="B2154" s="82"/>
      <c r="C2154"/>
      <c r="D2154"/>
      <c r="E2154" s="23"/>
      <c r="F2154"/>
      <c r="G2154"/>
      <c r="H2154" s="59"/>
      <c r="I2154" s="23"/>
      <c r="J2154" s="31"/>
      <c r="K2154" s="23"/>
      <c r="L2154" s="23"/>
      <c r="M2154" s="23"/>
      <c r="N2154" s="31"/>
      <c r="O2154" s="23"/>
      <c r="P2154" s="23"/>
      <c r="Q2154" s="54"/>
      <c r="R2154" s="31"/>
      <c r="S2154" s="23"/>
      <c r="T2154" s="23"/>
      <c r="U2154" s="31"/>
      <c r="V2154" s="23"/>
      <c r="W2154" s="23"/>
    </row>
    <row r="2155" spans="1:23" x14ac:dyDescent="0.25">
      <c r="A2155" s="82"/>
      <c r="B2155" s="82"/>
      <c r="C2155"/>
      <c r="D2155"/>
      <c r="E2155" s="23"/>
      <c r="F2155"/>
      <c r="G2155"/>
      <c r="H2155" s="59"/>
      <c r="I2155" s="23"/>
      <c r="J2155" s="31"/>
      <c r="K2155" s="23"/>
      <c r="L2155" s="23"/>
      <c r="M2155" s="23"/>
      <c r="N2155" s="31"/>
      <c r="O2155" s="23"/>
      <c r="P2155" s="23"/>
      <c r="Q2155" s="54"/>
      <c r="R2155" s="31"/>
      <c r="S2155" s="23"/>
      <c r="T2155" s="23"/>
      <c r="U2155" s="31"/>
      <c r="V2155" s="23"/>
      <c r="W2155" s="23"/>
    </row>
    <row r="2156" spans="1:23" x14ac:dyDescent="0.25">
      <c r="A2156" s="82"/>
      <c r="B2156" s="82"/>
      <c r="C2156"/>
      <c r="D2156"/>
      <c r="E2156" s="23"/>
      <c r="F2156"/>
      <c r="G2156"/>
      <c r="H2156" s="59"/>
      <c r="I2156" s="23"/>
      <c r="J2156" s="31"/>
      <c r="K2156" s="23"/>
      <c r="L2156" s="23"/>
      <c r="M2156" s="23"/>
      <c r="N2156" s="31"/>
      <c r="O2156" s="23"/>
      <c r="P2156" s="23"/>
      <c r="Q2156" s="54"/>
      <c r="R2156" s="31"/>
      <c r="S2156" s="23"/>
      <c r="T2156" s="23"/>
      <c r="U2156" s="31"/>
      <c r="V2156" s="23"/>
      <c r="W2156" s="23"/>
    </row>
    <row r="2157" spans="1:23" x14ac:dyDescent="0.25">
      <c r="A2157" s="82"/>
      <c r="B2157" s="82"/>
      <c r="C2157"/>
      <c r="D2157"/>
      <c r="E2157" s="23"/>
      <c r="F2157"/>
      <c r="G2157"/>
      <c r="H2157" s="59"/>
      <c r="I2157" s="23"/>
      <c r="J2157" s="31"/>
      <c r="K2157" s="23"/>
      <c r="L2157" s="23"/>
      <c r="M2157" s="23"/>
      <c r="N2157" s="31"/>
      <c r="O2157" s="23"/>
      <c r="P2157" s="23"/>
      <c r="Q2157" s="54"/>
      <c r="R2157" s="31"/>
      <c r="S2157" s="23"/>
      <c r="T2157" s="23"/>
      <c r="U2157" s="31"/>
      <c r="V2157" s="23"/>
      <c r="W2157" s="23"/>
    </row>
    <row r="2158" spans="1:23" x14ac:dyDescent="0.25">
      <c r="A2158" s="82"/>
      <c r="B2158" s="82"/>
      <c r="C2158"/>
      <c r="D2158"/>
      <c r="E2158" s="23"/>
      <c r="F2158"/>
      <c r="G2158"/>
      <c r="H2158" s="59"/>
      <c r="I2158" s="23"/>
      <c r="J2158" s="31"/>
      <c r="K2158" s="23"/>
      <c r="L2158" s="23"/>
      <c r="M2158" s="23"/>
      <c r="N2158" s="31"/>
      <c r="O2158" s="23"/>
      <c r="P2158" s="23"/>
      <c r="Q2158" s="54"/>
      <c r="R2158" s="31"/>
      <c r="S2158" s="23"/>
      <c r="T2158" s="23"/>
      <c r="U2158" s="31"/>
      <c r="V2158" s="23"/>
      <c r="W2158" s="23"/>
    </row>
    <row r="2159" spans="1:23" x14ac:dyDescent="0.25">
      <c r="A2159" s="82"/>
      <c r="B2159" s="82"/>
      <c r="C2159"/>
      <c r="D2159"/>
      <c r="E2159" s="23"/>
      <c r="F2159"/>
      <c r="G2159"/>
      <c r="H2159" s="59"/>
      <c r="I2159" s="23"/>
      <c r="J2159" s="31"/>
      <c r="K2159" s="23"/>
      <c r="L2159" s="23"/>
      <c r="M2159" s="23"/>
      <c r="N2159" s="31"/>
      <c r="O2159" s="23"/>
      <c r="P2159" s="23"/>
      <c r="Q2159" s="54"/>
      <c r="R2159" s="31"/>
      <c r="S2159" s="23"/>
      <c r="T2159" s="23"/>
      <c r="U2159" s="31"/>
      <c r="V2159" s="23"/>
      <c r="W2159" s="23"/>
    </row>
    <row r="2160" spans="1:23" x14ac:dyDescent="0.25">
      <c r="A2160" s="82"/>
      <c r="B2160" s="82"/>
      <c r="C2160"/>
      <c r="D2160"/>
      <c r="E2160" s="23"/>
      <c r="F2160"/>
      <c r="G2160"/>
      <c r="H2160" s="59"/>
      <c r="I2160" s="23"/>
      <c r="J2160" s="31"/>
      <c r="K2160" s="23"/>
      <c r="L2160" s="23"/>
      <c r="M2160" s="23"/>
      <c r="N2160" s="31"/>
      <c r="O2160" s="23"/>
      <c r="P2160" s="23"/>
      <c r="Q2160" s="54"/>
      <c r="R2160" s="31"/>
      <c r="S2160" s="23"/>
      <c r="T2160" s="23"/>
      <c r="U2160" s="31"/>
      <c r="V2160" s="23"/>
      <c r="W2160" s="23"/>
    </row>
    <row r="2161" spans="1:23" x14ac:dyDescent="0.25">
      <c r="A2161" s="82"/>
      <c r="B2161" s="82"/>
      <c r="C2161"/>
      <c r="D2161"/>
      <c r="E2161" s="23"/>
      <c r="F2161"/>
      <c r="G2161"/>
      <c r="H2161" s="59"/>
      <c r="I2161" s="23"/>
      <c r="J2161" s="31"/>
      <c r="K2161" s="23"/>
      <c r="L2161" s="23"/>
      <c r="M2161" s="23"/>
      <c r="N2161" s="31"/>
      <c r="O2161" s="23"/>
      <c r="P2161" s="23"/>
      <c r="Q2161" s="54"/>
      <c r="R2161" s="31"/>
      <c r="S2161" s="23"/>
      <c r="T2161" s="23"/>
      <c r="U2161" s="31"/>
      <c r="V2161" s="23"/>
      <c r="W2161" s="23"/>
    </row>
    <row r="2162" spans="1:23" x14ac:dyDescent="0.25">
      <c r="A2162" s="82"/>
      <c r="B2162" s="82"/>
      <c r="C2162"/>
      <c r="D2162"/>
      <c r="E2162" s="23"/>
      <c r="F2162"/>
      <c r="G2162"/>
      <c r="H2162" s="59"/>
      <c r="I2162" s="23"/>
      <c r="J2162" s="31"/>
      <c r="K2162" s="23"/>
      <c r="L2162" s="23"/>
      <c r="M2162" s="23"/>
      <c r="N2162" s="31"/>
      <c r="O2162" s="23"/>
      <c r="P2162" s="23"/>
      <c r="Q2162" s="54"/>
      <c r="R2162" s="31"/>
      <c r="S2162" s="23"/>
      <c r="T2162" s="23"/>
      <c r="U2162" s="31"/>
      <c r="V2162" s="23"/>
      <c r="W2162" s="23"/>
    </row>
    <row r="2163" spans="1:23" x14ac:dyDescent="0.25">
      <c r="A2163" s="82"/>
      <c r="B2163" s="82"/>
      <c r="C2163"/>
      <c r="D2163"/>
      <c r="E2163" s="23"/>
      <c r="F2163"/>
      <c r="G2163"/>
      <c r="H2163" s="59"/>
      <c r="I2163" s="23"/>
      <c r="J2163" s="31"/>
      <c r="K2163" s="23"/>
      <c r="L2163" s="23"/>
      <c r="M2163" s="23"/>
      <c r="N2163" s="31"/>
      <c r="O2163" s="23"/>
      <c r="P2163" s="23"/>
      <c r="Q2163" s="54"/>
      <c r="R2163" s="31"/>
      <c r="S2163" s="23"/>
      <c r="T2163" s="23"/>
      <c r="U2163" s="31"/>
      <c r="V2163" s="23"/>
      <c r="W2163" s="23"/>
    </row>
    <row r="2164" spans="1:23" x14ac:dyDescent="0.25">
      <c r="A2164" s="82"/>
      <c r="B2164" s="82"/>
      <c r="C2164"/>
      <c r="D2164"/>
      <c r="E2164" s="23"/>
      <c r="F2164"/>
      <c r="G2164"/>
      <c r="H2164" s="59"/>
      <c r="I2164" s="23"/>
      <c r="J2164" s="31"/>
      <c r="K2164" s="23"/>
      <c r="L2164" s="23"/>
      <c r="M2164" s="23"/>
      <c r="N2164" s="31"/>
      <c r="O2164" s="23"/>
      <c r="P2164" s="23"/>
      <c r="Q2164" s="54"/>
      <c r="R2164" s="31"/>
      <c r="S2164" s="23"/>
      <c r="T2164" s="23"/>
      <c r="U2164" s="31"/>
      <c r="V2164" s="23"/>
      <c r="W2164" s="23"/>
    </row>
    <row r="2165" spans="1:23" x14ac:dyDescent="0.25">
      <c r="A2165" s="82"/>
      <c r="B2165" s="82"/>
      <c r="C2165"/>
      <c r="D2165"/>
      <c r="E2165" s="23"/>
      <c r="F2165"/>
      <c r="G2165"/>
      <c r="H2165" s="59"/>
      <c r="I2165" s="23"/>
      <c r="J2165" s="31"/>
      <c r="K2165" s="23"/>
      <c r="L2165" s="23"/>
      <c r="M2165" s="23"/>
      <c r="N2165" s="31"/>
      <c r="O2165" s="23"/>
      <c r="P2165" s="23"/>
      <c r="Q2165" s="54"/>
      <c r="R2165" s="31"/>
      <c r="S2165" s="23"/>
      <c r="T2165" s="23"/>
      <c r="U2165" s="31"/>
      <c r="V2165" s="23"/>
      <c r="W2165" s="23"/>
    </row>
    <row r="2166" spans="1:23" x14ac:dyDescent="0.25">
      <c r="A2166" s="82"/>
      <c r="B2166" s="82"/>
      <c r="C2166"/>
      <c r="D2166"/>
      <c r="E2166" s="23"/>
      <c r="F2166"/>
      <c r="G2166"/>
      <c r="H2166" s="59"/>
      <c r="I2166" s="23"/>
      <c r="J2166" s="31"/>
      <c r="K2166" s="23"/>
      <c r="L2166" s="23"/>
      <c r="M2166" s="23"/>
      <c r="N2166" s="31"/>
      <c r="O2166" s="23"/>
      <c r="P2166" s="23"/>
      <c r="Q2166" s="54"/>
      <c r="R2166" s="31"/>
      <c r="S2166" s="23"/>
      <c r="T2166" s="23"/>
      <c r="U2166" s="31"/>
      <c r="V2166" s="23"/>
      <c r="W2166" s="23"/>
    </row>
    <row r="2167" spans="1:23" x14ac:dyDescent="0.25">
      <c r="A2167" s="82"/>
      <c r="B2167" s="82"/>
      <c r="C2167"/>
      <c r="D2167"/>
      <c r="E2167" s="23"/>
      <c r="F2167"/>
      <c r="G2167"/>
      <c r="H2167" s="59"/>
      <c r="I2167" s="23"/>
      <c r="J2167" s="31"/>
      <c r="K2167" s="23"/>
      <c r="L2167" s="23"/>
      <c r="M2167" s="23"/>
      <c r="N2167" s="31"/>
      <c r="O2167" s="23"/>
      <c r="P2167" s="23"/>
      <c r="Q2167" s="54"/>
      <c r="R2167" s="31"/>
      <c r="S2167" s="23"/>
      <c r="T2167" s="23"/>
      <c r="U2167" s="31"/>
      <c r="V2167" s="23"/>
      <c r="W2167" s="23"/>
    </row>
    <row r="2168" spans="1:23" x14ac:dyDescent="0.25">
      <c r="A2168" s="82"/>
      <c r="B2168" s="82"/>
      <c r="C2168"/>
      <c r="D2168"/>
      <c r="E2168" s="23"/>
      <c r="F2168"/>
      <c r="G2168"/>
      <c r="H2168" s="59"/>
      <c r="I2168" s="23"/>
      <c r="J2168" s="31"/>
      <c r="K2168" s="23"/>
      <c r="L2168" s="23"/>
      <c r="M2168" s="23"/>
      <c r="N2168" s="31"/>
      <c r="O2168" s="23"/>
      <c r="P2168" s="23"/>
      <c r="Q2168" s="54"/>
      <c r="R2168" s="31"/>
      <c r="S2168" s="23"/>
      <c r="T2168" s="23"/>
      <c r="U2168" s="31"/>
      <c r="V2168" s="23"/>
      <c r="W2168" s="23"/>
    </row>
    <row r="2169" spans="1:23" x14ac:dyDescent="0.25">
      <c r="A2169" s="82"/>
      <c r="B2169" s="82"/>
      <c r="C2169"/>
      <c r="D2169"/>
      <c r="E2169" s="23"/>
      <c r="F2169"/>
      <c r="G2169"/>
      <c r="H2169" s="59"/>
      <c r="I2169" s="23"/>
      <c r="J2169" s="31"/>
      <c r="K2169" s="23"/>
      <c r="L2169" s="23"/>
      <c r="M2169" s="23"/>
      <c r="N2169" s="31"/>
      <c r="O2169" s="23"/>
      <c r="P2169" s="23"/>
      <c r="Q2169" s="54"/>
      <c r="R2169" s="31"/>
      <c r="S2169" s="23"/>
      <c r="T2169" s="23"/>
      <c r="U2169" s="31"/>
      <c r="V2169" s="23"/>
      <c r="W2169" s="23"/>
    </row>
    <row r="2170" spans="1:23" x14ac:dyDescent="0.25">
      <c r="A2170" s="82"/>
      <c r="B2170" s="82"/>
      <c r="C2170"/>
      <c r="D2170"/>
      <c r="E2170" s="23"/>
      <c r="F2170"/>
      <c r="G2170"/>
      <c r="H2170" s="59"/>
      <c r="I2170" s="23"/>
      <c r="J2170" s="31"/>
      <c r="K2170" s="23"/>
      <c r="L2170" s="23"/>
      <c r="M2170" s="23"/>
      <c r="N2170" s="31"/>
      <c r="O2170" s="23"/>
      <c r="P2170" s="23"/>
      <c r="Q2170" s="54"/>
      <c r="R2170" s="31"/>
      <c r="S2170" s="23"/>
      <c r="T2170" s="23"/>
      <c r="U2170" s="31"/>
      <c r="V2170" s="23"/>
      <c r="W2170" s="23"/>
    </row>
    <row r="2171" spans="1:23" x14ac:dyDescent="0.25">
      <c r="A2171" s="82"/>
      <c r="B2171" s="82"/>
      <c r="C2171"/>
      <c r="D2171"/>
      <c r="E2171" s="23"/>
      <c r="F2171"/>
      <c r="G2171"/>
      <c r="H2171" s="59"/>
      <c r="I2171" s="23"/>
      <c r="J2171" s="31"/>
      <c r="K2171" s="23"/>
      <c r="L2171" s="23"/>
      <c r="M2171" s="23"/>
      <c r="N2171" s="31"/>
      <c r="O2171" s="23"/>
      <c r="P2171" s="23"/>
      <c r="Q2171" s="54"/>
      <c r="R2171" s="31"/>
      <c r="S2171" s="23"/>
      <c r="T2171" s="23"/>
      <c r="U2171" s="31"/>
      <c r="V2171" s="23"/>
      <c r="W2171" s="23"/>
    </row>
    <row r="2172" spans="1:23" x14ac:dyDescent="0.25">
      <c r="A2172" s="82"/>
      <c r="B2172" s="82"/>
      <c r="C2172"/>
      <c r="D2172"/>
      <c r="E2172" s="23"/>
      <c r="F2172"/>
      <c r="G2172"/>
      <c r="H2172" s="59"/>
      <c r="I2172" s="23"/>
      <c r="J2172" s="31"/>
      <c r="K2172" s="23"/>
      <c r="L2172" s="23"/>
      <c r="M2172" s="23"/>
      <c r="N2172" s="31"/>
      <c r="O2172" s="23"/>
      <c r="P2172" s="23"/>
      <c r="Q2172" s="54"/>
      <c r="R2172" s="31"/>
      <c r="S2172" s="23"/>
      <c r="T2172" s="23"/>
      <c r="U2172" s="31"/>
      <c r="V2172" s="23"/>
      <c r="W2172" s="23"/>
    </row>
    <row r="2173" spans="1:23" x14ac:dyDescent="0.25">
      <c r="A2173" s="82"/>
      <c r="B2173" s="82"/>
      <c r="C2173"/>
      <c r="D2173"/>
      <c r="E2173" s="23"/>
      <c r="F2173"/>
      <c r="G2173"/>
      <c r="H2173" s="59"/>
      <c r="I2173" s="23"/>
      <c r="J2173" s="31"/>
      <c r="K2173" s="23"/>
      <c r="L2173" s="23"/>
      <c r="M2173" s="23"/>
      <c r="N2173" s="31"/>
      <c r="O2173" s="23"/>
      <c r="P2173" s="23"/>
      <c r="Q2173" s="54"/>
      <c r="R2173" s="31"/>
      <c r="S2173" s="23"/>
      <c r="T2173" s="23"/>
      <c r="U2173" s="31"/>
      <c r="V2173" s="23"/>
      <c r="W2173" s="23"/>
    </row>
    <row r="2174" spans="1:23" x14ac:dyDescent="0.25">
      <c r="A2174" s="82"/>
      <c r="B2174" s="82"/>
      <c r="C2174"/>
      <c r="D2174"/>
      <c r="E2174" s="23"/>
      <c r="F2174"/>
      <c r="G2174"/>
      <c r="H2174" s="59"/>
      <c r="I2174" s="23"/>
      <c r="J2174" s="31"/>
      <c r="K2174" s="23"/>
      <c r="L2174" s="23"/>
      <c r="M2174" s="23"/>
      <c r="N2174" s="31"/>
      <c r="O2174" s="23"/>
      <c r="P2174" s="23"/>
      <c r="Q2174" s="54"/>
      <c r="R2174" s="31"/>
      <c r="S2174" s="23"/>
      <c r="T2174" s="23"/>
      <c r="U2174" s="31"/>
      <c r="V2174" s="23"/>
      <c r="W2174" s="23"/>
    </row>
    <row r="2175" spans="1:23" x14ac:dyDescent="0.25">
      <c r="A2175" s="82"/>
      <c r="B2175" s="82"/>
      <c r="C2175"/>
      <c r="D2175"/>
      <c r="E2175" s="23"/>
      <c r="F2175"/>
      <c r="G2175"/>
      <c r="H2175" s="59"/>
      <c r="I2175" s="23"/>
      <c r="J2175" s="31"/>
      <c r="K2175" s="23"/>
      <c r="L2175" s="23"/>
      <c r="M2175" s="23"/>
      <c r="N2175" s="31"/>
      <c r="O2175" s="23"/>
      <c r="P2175" s="23"/>
      <c r="Q2175" s="54"/>
      <c r="R2175" s="31"/>
      <c r="S2175" s="23"/>
      <c r="T2175" s="23"/>
      <c r="U2175" s="31"/>
      <c r="V2175" s="23"/>
      <c r="W2175" s="23"/>
    </row>
    <row r="2176" spans="1:23" x14ac:dyDescent="0.25">
      <c r="A2176" s="82"/>
      <c r="B2176" s="82"/>
      <c r="C2176"/>
      <c r="D2176"/>
      <c r="E2176" s="23"/>
      <c r="F2176"/>
      <c r="G2176"/>
      <c r="H2176" s="59"/>
      <c r="I2176" s="23"/>
      <c r="J2176" s="31"/>
      <c r="K2176" s="23"/>
      <c r="L2176" s="23"/>
      <c r="M2176" s="23"/>
      <c r="N2176" s="31"/>
      <c r="O2176" s="23"/>
      <c r="P2176" s="23"/>
      <c r="Q2176" s="54"/>
      <c r="R2176" s="31"/>
      <c r="S2176" s="23"/>
      <c r="T2176" s="23"/>
      <c r="U2176" s="31"/>
      <c r="V2176" s="23"/>
      <c r="W2176" s="23"/>
    </row>
    <row r="2177" spans="1:23" x14ac:dyDescent="0.25">
      <c r="A2177" s="82"/>
      <c r="B2177" s="82"/>
      <c r="C2177"/>
      <c r="D2177"/>
      <c r="E2177" s="23"/>
      <c r="F2177"/>
      <c r="G2177"/>
      <c r="H2177" s="59"/>
      <c r="I2177" s="23"/>
      <c r="J2177" s="31"/>
      <c r="K2177" s="23"/>
      <c r="L2177" s="23"/>
      <c r="M2177" s="23"/>
      <c r="N2177" s="31"/>
      <c r="O2177" s="23"/>
      <c r="P2177" s="23"/>
      <c r="Q2177" s="54"/>
      <c r="R2177" s="31"/>
      <c r="S2177" s="23"/>
      <c r="T2177" s="23"/>
      <c r="U2177" s="31"/>
      <c r="V2177" s="23"/>
      <c r="W2177" s="23"/>
    </row>
    <row r="2178" spans="1:23" x14ac:dyDescent="0.25">
      <c r="A2178" s="82"/>
      <c r="B2178" s="82"/>
      <c r="C2178"/>
      <c r="D2178"/>
      <c r="E2178" s="23"/>
      <c r="F2178"/>
      <c r="G2178"/>
      <c r="H2178" s="59"/>
      <c r="I2178" s="23"/>
      <c r="J2178" s="31"/>
      <c r="K2178" s="23"/>
      <c r="L2178" s="23"/>
      <c r="M2178" s="23"/>
      <c r="N2178" s="31"/>
      <c r="O2178" s="23"/>
      <c r="P2178" s="23"/>
      <c r="Q2178" s="54"/>
      <c r="R2178" s="31"/>
      <c r="S2178" s="23"/>
      <c r="T2178" s="23"/>
      <c r="U2178" s="31"/>
      <c r="V2178" s="23"/>
      <c r="W2178" s="23"/>
    </row>
    <row r="2179" spans="1:23" x14ac:dyDescent="0.25">
      <c r="A2179" s="82"/>
      <c r="B2179" s="82"/>
      <c r="C2179"/>
      <c r="D2179"/>
      <c r="E2179" s="23"/>
      <c r="F2179"/>
      <c r="G2179"/>
      <c r="H2179" s="59"/>
      <c r="I2179" s="23"/>
      <c r="J2179" s="31"/>
      <c r="K2179" s="23"/>
      <c r="L2179" s="23"/>
      <c r="M2179" s="23"/>
      <c r="N2179" s="31"/>
      <c r="O2179" s="23"/>
      <c r="P2179" s="23"/>
      <c r="Q2179" s="54"/>
      <c r="R2179" s="31"/>
      <c r="S2179" s="23"/>
      <c r="T2179" s="23"/>
      <c r="U2179" s="31"/>
      <c r="V2179" s="23"/>
      <c r="W2179" s="23"/>
    </row>
    <row r="2180" spans="1:23" x14ac:dyDescent="0.25">
      <c r="A2180" s="82"/>
      <c r="B2180" s="82"/>
      <c r="C2180"/>
      <c r="D2180"/>
      <c r="E2180" s="23"/>
      <c r="F2180"/>
      <c r="G2180"/>
      <c r="H2180" s="59"/>
      <c r="I2180" s="23"/>
      <c r="J2180" s="31"/>
      <c r="K2180" s="23"/>
      <c r="L2180" s="23"/>
      <c r="M2180" s="23"/>
      <c r="N2180" s="31"/>
      <c r="O2180" s="23"/>
      <c r="P2180" s="23"/>
      <c r="Q2180" s="54"/>
      <c r="R2180" s="31"/>
      <c r="S2180" s="23"/>
      <c r="T2180" s="23"/>
      <c r="U2180" s="31"/>
      <c r="V2180" s="23"/>
      <c r="W2180" s="23"/>
    </row>
    <row r="2181" spans="1:23" x14ac:dyDescent="0.25">
      <c r="A2181" s="82"/>
      <c r="B2181" s="82"/>
      <c r="C2181"/>
      <c r="D2181"/>
      <c r="E2181" s="23"/>
      <c r="F2181"/>
      <c r="G2181"/>
      <c r="H2181" s="59"/>
      <c r="I2181" s="23"/>
      <c r="J2181" s="31"/>
      <c r="K2181" s="23"/>
      <c r="L2181" s="23"/>
      <c r="M2181" s="23"/>
      <c r="N2181" s="31"/>
      <c r="O2181" s="23"/>
      <c r="P2181" s="23"/>
      <c r="Q2181" s="54"/>
      <c r="R2181" s="31"/>
      <c r="S2181" s="23"/>
      <c r="T2181" s="23"/>
      <c r="U2181" s="31"/>
      <c r="V2181" s="23"/>
      <c r="W2181" s="23"/>
    </row>
    <row r="2182" spans="1:23" x14ac:dyDescent="0.25">
      <c r="A2182" s="82"/>
      <c r="B2182" s="82"/>
      <c r="C2182"/>
      <c r="D2182"/>
      <c r="E2182" s="23"/>
      <c r="F2182"/>
      <c r="G2182"/>
      <c r="H2182" s="59"/>
      <c r="I2182" s="23"/>
      <c r="J2182" s="31"/>
      <c r="K2182" s="23"/>
      <c r="L2182" s="23"/>
      <c r="M2182" s="23"/>
      <c r="N2182" s="31"/>
      <c r="O2182" s="23"/>
      <c r="P2182" s="23"/>
      <c r="Q2182" s="54"/>
      <c r="R2182" s="31"/>
      <c r="S2182" s="23"/>
      <c r="T2182" s="23"/>
      <c r="U2182" s="31"/>
      <c r="V2182" s="23"/>
      <c r="W2182" s="23"/>
    </row>
    <row r="2183" spans="1:23" x14ac:dyDescent="0.25">
      <c r="A2183" s="82"/>
      <c r="B2183" s="82"/>
      <c r="C2183"/>
      <c r="D2183"/>
      <c r="E2183" s="23"/>
      <c r="F2183"/>
      <c r="G2183"/>
      <c r="H2183" s="59"/>
      <c r="I2183" s="23"/>
      <c r="J2183" s="31"/>
      <c r="K2183" s="23"/>
      <c r="L2183" s="23"/>
      <c r="M2183" s="23"/>
      <c r="N2183" s="31"/>
      <c r="O2183" s="23"/>
      <c r="P2183" s="23"/>
      <c r="Q2183" s="54"/>
      <c r="R2183" s="31"/>
      <c r="S2183" s="23"/>
      <c r="T2183" s="23"/>
      <c r="U2183" s="31"/>
      <c r="V2183" s="23"/>
      <c r="W2183" s="23"/>
    </row>
    <row r="2184" spans="1:23" x14ac:dyDescent="0.25">
      <c r="A2184" s="82"/>
      <c r="B2184" s="82"/>
      <c r="C2184"/>
      <c r="D2184"/>
      <c r="E2184" s="23"/>
      <c r="F2184"/>
      <c r="G2184"/>
      <c r="H2184" s="59"/>
      <c r="I2184" s="23"/>
      <c r="J2184" s="31"/>
      <c r="K2184" s="23"/>
      <c r="L2184" s="23"/>
      <c r="M2184" s="23"/>
      <c r="N2184" s="31"/>
      <c r="O2184" s="23"/>
      <c r="P2184" s="23"/>
      <c r="Q2184" s="54"/>
      <c r="R2184" s="31"/>
      <c r="S2184" s="23"/>
      <c r="T2184" s="23"/>
      <c r="U2184" s="31"/>
      <c r="V2184" s="23"/>
      <c r="W2184" s="23"/>
    </row>
    <row r="2185" spans="1:23" x14ac:dyDescent="0.25">
      <c r="A2185" s="82"/>
      <c r="B2185" s="82"/>
      <c r="C2185"/>
      <c r="D2185"/>
      <c r="E2185" s="23"/>
      <c r="F2185"/>
      <c r="G2185"/>
      <c r="H2185" s="59"/>
      <c r="I2185" s="23"/>
      <c r="J2185" s="31"/>
      <c r="K2185" s="23"/>
      <c r="L2185" s="23"/>
      <c r="M2185" s="23"/>
      <c r="N2185" s="31"/>
      <c r="O2185" s="23"/>
      <c r="P2185" s="23"/>
      <c r="Q2185" s="54"/>
      <c r="R2185" s="31"/>
      <c r="S2185" s="23"/>
      <c r="T2185" s="23"/>
      <c r="U2185" s="31"/>
      <c r="V2185" s="23"/>
      <c r="W2185" s="23"/>
    </row>
    <row r="2186" spans="1:23" x14ac:dyDescent="0.25">
      <c r="A2186" s="82"/>
      <c r="B2186" s="82"/>
      <c r="C2186"/>
      <c r="D2186"/>
      <c r="E2186" s="23"/>
      <c r="F2186"/>
      <c r="G2186"/>
      <c r="H2186" s="59"/>
      <c r="I2186" s="23"/>
      <c r="J2186" s="31"/>
      <c r="K2186" s="23"/>
      <c r="L2186" s="23"/>
      <c r="M2186" s="23"/>
      <c r="N2186" s="31"/>
      <c r="O2186" s="23"/>
      <c r="P2186" s="23"/>
      <c r="Q2186" s="54"/>
      <c r="R2186" s="31"/>
      <c r="S2186" s="23"/>
      <c r="T2186" s="23"/>
      <c r="U2186" s="31"/>
      <c r="V2186" s="23"/>
      <c r="W2186" s="23"/>
    </row>
    <row r="2187" spans="1:23" x14ac:dyDescent="0.25">
      <c r="A2187" s="82"/>
      <c r="B2187" s="82"/>
      <c r="C2187"/>
      <c r="D2187"/>
      <c r="E2187" s="23"/>
      <c r="F2187"/>
      <c r="G2187"/>
      <c r="H2187" s="59"/>
      <c r="I2187" s="23"/>
      <c r="J2187" s="31"/>
      <c r="K2187" s="23"/>
      <c r="L2187" s="23"/>
      <c r="M2187" s="23"/>
      <c r="N2187" s="31"/>
      <c r="O2187" s="23"/>
      <c r="P2187" s="23"/>
      <c r="Q2187" s="54"/>
      <c r="R2187" s="31"/>
      <c r="S2187" s="23"/>
      <c r="T2187" s="23"/>
      <c r="U2187" s="31"/>
      <c r="V2187" s="23"/>
      <c r="W2187" s="23"/>
    </row>
    <row r="2188" spans="1:23" x14ac:dyDescent="0.25">
      <c r="A2188" s="82"/>
      <c r="B2188" s="82"/>
      <c r="C2188"/>
      <c r="D2188"/>
      <c r="E2188" s="23"/>
      <c r="F2188"/>
      <c r="G2188"/>
      <c r="H2188" s="59"/>
      <c r="I2188" s="23"/>
      <c r="J2188" s="31"/>
      <c r="K2188" s="23"/>
      <c r="L2188" s="23"/>
      <c r="M2188" s="23"/>
      <c r="N2188" s="31"/>
      <c r="O2188" s="23"/>
      <c r="P2188" s="23"/>
      <c r="Q2188" s="54"/>
      <c r="R2188" s="31"/>
      <c r="S2188" s="23"/>
      <c r="T2188" s="23"/>
      <c r="U2188" s="31"/>
      <c r="V2188" s="23"/>
      <c r="W2188" s="23"/>
    </row>
    <row r="2189" spans="1:23" x14ac:dyDescent="0.25">
      <c r="A2189" s="82"/>
      <c r="B2189" s="82"/>
      <c r="C2189"/>
      <c r="D2189"/>
      <c r="E2189" s="23"/>
      <c r="F2189"/>
      <c r="G2189"/>
      <c r="H2189" s="59"/>
      <c r="I2189" s="23"/>
      <c r="J2189" s="31"/>
      <c r="K2189" s="23"/>
      <c r="L2189" s="23"/>
      <c r="M2189" s="23"/>
      <c r="N2189" s="31"/>
      <c r="O2189" s="23"/>
      <c r="P2189" s="23"/>
      <c r="Q2189" s="54"/>
      <c r="R2189" s="31"/>
      <c r="S2189" s="23"/>
      <c r="T2189" s="23"/>
      <c r="U2189" s="31"/>
      <c r="V2189" s="23"/>
      <c r="W2189" s="23"/>
    </row>
    <row r="2190" spans="1:23" x14ac:dyDescent="0.25">
      <c r="A2190" s="82"/>
      <c r="B2190" s="82"/>
      <c r="C2190"/>
      <c r="D2190"/>
      <c r="E2190" s="23"/>
      <c r="F2190"/>
      <c r="G2190"/>
      <c r="H2190" s="59"/>
      <c r="I2190" s="23"/>
      <c r="J2190" s="31"/>
      <c r="K2190" s="23"/>
      <c r="L2190" s="23"/>
      <c r="M2190" s="23"/>
      <c r="N2190" s="31"/>
      <c r="O2190" s="23"/>
      <c r="P2190" s="23"/>
      <c r="Q2190" s="54"/>
      <c r="R2190" s="31"/>
      <c r="S2190" s="23"/>
      <c r="T2190" s="23"/>
      <c r="U2190" s="31"/>
      <c r="V2190" s="23"/>
      <c r="W2190" s="23"/>
    </row>
    <row r="2191" spans="1:23" x14ac:dyDescent="0.25">
      <c r="A2191" s="82"/>
      <c r="B2191" s="82"/>
      <c r="C2191"/>
      <c r="D2191"/>
      <c r="E2191" s="23"/>
      <c r="F2191"/>
      <c r="G2191"/>
      <c r="H2191" s="59"/>
      <c r="I2191" s="23"/>
      <c r="J2191" s="31"/>
      <c r="K2191" s="23"/>
      <c r="L2191" s="23"/>
      <c r="M2191" s="23"/>
      <c r="N2191" s="31"/>
      <c r="O2191" s="23"/>
      <c r="P2191" s="23"/>
      <c r="Q2191" s="54"/>
      <c r="R2191" s="31"/>
      <c r="S2191" s="23"/>
      <c r="T2191" s="23"/>
      <c r="U2191" s="31"/>
      <c r="V2191" s="23"/>
      <c r="W2191" s="23"/>
    </row>
    <row r="2192" spans="1:23" x14ac:dyDescent="0.25">
      <c r="A2192" s="82"/>
      <c r="B2192" s="82"/>
      <c r="C2192"/>
      <c r="D2192"/>
      <c r="E2192" s="23"/>
      <c r="F2192"/>
      <c r="G2192"/>
      <c r="H2192" s="59"/>
      <c r="I2192" s="23"/>
      <c r="J2192" s="31"/>
      <c r="K2192" s="23"/>
      <c r="L2192" s="23"/>
      <c r="M2192" s="23"/>
      <c r="N2192" s="31"/>
      <c r="O2192" s="23"/>
      <c r="P2192" s="23"/>
      <c r="Q2192" s="54"/>
      <c r="R2192" s="31"/>
      <c r="S2192" s="23"/>
      <c r="T2192" s="23"/>
      <c r="U2192" s="31"/>
      <c r="V2192" s="23"/>
      <c r="W2192" s="23"/>
    </row>
    <row r="2193" spans="1:23" x14ac:dyDescent="0.25">
      <c r="A2193" s="82"/>
      <c r="B2193" s="82"/>
      <c r="C2193"/>
      <c r="D2193"/>
      <c r="E2193" s="23"/>
      <c r="F2193"/>
      <c r="G2193"/>
      <c r="H2193" s="59"/>
      <c r="I2193" s="23"/>
      <c r="J2193" s="31"/>
      <c r="K2193" s="23"/>
      <c r="L2193" s="23"/>
      <c r="M2193" s="23"/>
      <c r="N2193" s="31"/>
      <c r="O2193" s="23"/>
      <c r="P2193" s="23"/>
      <c r="Q2193" s="54"/>
      <c r="R2193" s="31"/>
      <c r="S2193" s="23"/>
      <c r="T2193" s="23"/>
      <c r="U2193" s="31"/>
      <c r="V2193" s="23"/>
      <c r="W2193" s="23"/>
    </row>
    <row r="2194" spans="1:23" x14ac:dyDescent="0.25">
      <c r="A2194" s="82"/>
      <c r="B2194" s="82"/>
      <c r="C2194"/>
      <c r="D2194"/>
      <c r="E2194" s="23"/>
      <c r="F2194"/>
      <c r="G2194"/>
      <c r="H2194" s="59"/>
      <c r="I2194" s="23"/>
      <c r="J2194" s="31"/>
      <c r="K2194" s="23"/>
      <c r="L2194" s="23"/>
      <c r="M2194" s="23"/>
      <c r="N2194" s="31"/>
      <c r="O2194" s="23"/>
      <c r="P2194" s="23"/>
      <c r="Q2194" s="54"/>
      <c r="R2194" s="31"/>
      <c r="S2194" s="23"/>
      <c r="T2194" s="23"/>
      <c r="U2194" s="31"/>
      <c r="V2194" s="23"/>
      <c r="W2194" s="23"/>
    </row>
    <row r="2195" spans="1:23" x14ac:dyDescent="0.25">
      <c r="A2195" s="82"/>
      <c r="B2195" s="82"/>
      <c r="C2195"/>
      <c r="D2195"/>
      <c r="E2195" s="23"/>
      <c r="F2195"/>
      <c r="G2195"/>
      <c r="H2195" s="59"/>
      <c r="I2195" s="23"/>
      <c r="J2195" s="31"/>
      <c r="K2195" s="23"/>
      <c r="L2195" s="23"/>
      <c r="M2195" s="23"/>
      <c r="N2195" s="31"/>
      <c r="O2195" s="23"/>
      <c r="P2195" s="23"/>
      <c r="Q2195" s="54"/>
      <c r="R2195" s="31"/>
      <c r="S2195" s="23"/>
      <c r="T2195" s="23"/>
      <c r="U2195" s="31"/>
      <c r="V2195" s="23"/>
      <c r="W2195" s="23"/>
    </row>
    <row r="2196" spans="1:23" x14ac:dyDescent="0.25">
      <c r="A2196" s="82"/>
      <c r="B2196" s="82"/>
      <c r="C2196"/>
      <c r="D2196"/>
      <c r="E2196" s="23"/>
      <c r="F2196"/>
      <c r="G2196"/>
      <c r="H2196" s="59"/>
      <c r="I2196" s="23"/>
      <c r="J2196" s="31"/>
      <c r="K2196" s="23"/>
      <c r="L2196" s="23"/>
      <c r="M2196" s="23"/>
      <c r="N2196" s="31"/>
      <c r="O2196" s="23"/>
      <c r="P2196" s="23"/>
      <c r="Q2196" s="54"/>
      <c r="R2196" s="31"/>
      <c r="S2196" s="23"/>
      <c r="T2196" s="23"/>
      <c r="U2196" s="31"/>
      <c r="V2196" s="23"/>
      <c r="W2196" s="23"/>
    </row>
    <row r="2197" spans="1:23" x14ac:dyDescent="0.25">
      <c r="A2197" s="82"/>
      <c r="B2197" s="82"/>
      <c r="C2197"/>
      <c r="D2197"/>
      <c r="E2197" s="23"/>
      <c r="F2197"/>
      <c r="G2197"/>
      <c r="H2197" s="59"/>
      <c r="I2197" s="23"/>
      <c r="J2197" s="31"/>
      <c r="K2197" s="23"/>
      <c r="L2197" s="23"/>
      <c r="M2197" s="23"/>
      <c r="N2197" s="31"/>
      <c r="O2197" s="23"/>
      <c r="P2197" s="23"/>
      <c r="Q2197" s="54"/>
      <c r="R2197" s="31"/>
      <c r="S2197" s="23"/>
      <c r="T2197" s="23"/>
      <c r="U2197" s="31"/>
      <c r="V2197" s="23"/>
      <c r="W2197" s="23"/>
    </row>
    <row r="2198" spans="1:23" x14ac:dyDescent="0.25">
      <c r="A2198" s="82"/>
      <c r="B2198" s="82"/>
      <c r="C2198"/>
      <c r="D2198"/>
      <c r="E2198" s="23"/>
      <c r="F2198"/>
      <c r="G2198"/>
      <c r="H2198" s="59"/>
      <c r="I2198" s="23"/>
      <c r="J2198" s="31"/>
      <c r="K2198" s="23"/>
      <c r="L2198" s="23"/>
      <c r="M2198" s="23"/>
      <c r="N2198" s="31"/>
      <c r="O2198" s="23"/>
      <c r="P2198" s="23"/>
      <c r="Q2198" s="54"/>
      <c r="R2198" s="31"/>
      <c r="S2198" s="23"/>
      <c r="T2198" s="23"/>
      <c r="U2198" s="31"/>
      <c r="V2198" s="23"/>
      <c r="W2198" s="23"/>
    </row>
    <row r="2199" spans="1:23" x14ac:dyDescent="0.25">
      <c r="A2199" s="82"/>
      <c r="B2199" s="82"/>
      <c r="C2199"/>
      <c r="D2199"/>
      <c r="E2199" s="23"/>
      <c r="F2199"/>
      <c r="G2199"/>
      <c r="H2199" s="59"/>
      <c r="I2199" s="23"/>
      <c r="J2199" s="31"/>
      <c r="K2199" s="23"/>
      <c r="L2199" s="23"/>
      <c r="M2199" s="23"/>
      <c r="N2199" s="31"/>
      <c r="O2199" s="23"/>
      <c r="P2199" s="23"/>
      <c r="Q2199" s="54"/>
      <c r="R2199" s="31"/>
      <c r="S2199" s="23"/>
      <c r="T2199" s="23"/>
      <c r="U2199" s="31"/>
      <c r="V2199" s="23"/>
      <c r="W2199" s="23"/>
    </row>
    <row r="2200" spans="1:23" x14ac:dyDescent="0.25">
      <c r="A2200" s="82"/>
      <c r="B2200" s="82"/>
      <c r="C2200"/>
      <c r="D2200"/>
      <c r="E2200" s="23"/>
      <c r="F2200"/>
      <c r="G2200"/>
      <c r="H2200" s="59"/>
      <c r="I2200" s="23"/>
      <c r="J2200" s="31"/>
      <c r="K2200" s="23"/>
      <c r="L2200" s="23"/>
      <c r="M2200" s="23"/>
      <c r="N2200" s="31"/>
      <c r="O2200" s="23"/>
      <c r="P2200" s="23"/>
      <c r="Q2200" s="54"/>
      <c r="R2200" s="31"/>
      <c r="S2200" s="23"/>
      <c r="T2200" s="23"/>
      <c r="U2200" s="31"/>
      <c r="V2200" s="23"/>
      <c r="W2200" s="23"/>
    </row>
    <row r="2201" spans="1:23" x14ac:dyDescent="0.25">
      <c r="A2201" s="82"/>
      <c r="B2201" s="82"/>
      <c r="C2201"/>
      <c r="D2201"/>
      <c r="E2201" s="23"/>
      <c r="F2201"/>
      <c r="G2201"/>
      <c r="H2201" s="59"/>
      <c r="I2201" s="23"/>
      <c r="J2201" s="31"/>
      <c r="K2201" s="23"/>
      <c r="L2201" s="23"/>
      <c r="M2201" s="23"/>
      <c r="N2201" s="31"/>
      <c r="O2201" s="23"/>
      <c r="P2201" s="23"/>
      <c r="Q2201" s="54"/>
      <c r="R2201" s="31"/>
      <c r="S2201" s="23"/>
      <c r="T2201" s="23"/>
      <c r="U2201" s="31"/>
      <c r="V2201" s="23"/>
      <c r="W2201" s="23"/>
    </row>
    <row r="2202" spans="1:23" x14ac:dyDescent="0.25">
      <c r="A2202" s="82"/>
      <c r="B2202" s="82"/>
      <c r="C2202"/>
      <c r="D2202"/>
      <c r="E2202" s="23"/>
      <c r="F2202"/>
      <c r="G2202"/>
      <c r="H2202" s="59"/>
      <c r="I2202" s="23"/>
      <c r="J2202" s="31"/>
      <c r="K2202" s="23"/>
      <c r="L2202" s="23"/>
      <c r="M2202" s="23"/>
      <c r="N2202" s="31"/>
      <c r="O2202" s="23"/>
      <c r="P2202" s="23"/>
      <c r="Q2202" s="54"/>
      <c r="R2202" s="31"/>
      <c r="S2202" s="23"/>
      <c r="T2202" s="23"/>
      <c r="U2202" s="31"/>
      <c r="V2202" s="23"/>
      <c r="W2202" s="23"/>
    </row>
    <row r="2203" spans="1:23" x14ac:dyDescent="0.25">
      <c r="A2203" s="82"/>
      <c r="B2203" s="82"/>
      <c r="C2203"/>
      <c r="D2203"/>
      <c r="E2203" s="23"/>
      <c r="F2203"/>
      <c r="G2203"/>
      <c r="H2203" s="59"/>
      <c r="I2203" s="23"/>
      <c r="J2203" s="31"/>
      <c r="K2203" s="23"/>
      <c r="L2203" s="23"/>
      <c r="M2203" s="23"/>
      <c r="N2203" s="31"/>
      <c r="O2203" s="23"/>
      <c r="P2203" s="23"/>
      <c r="Q2203" s="54"/>
      <c r="R2203" s="31"/>
      <c r="S2203" s="23"/>
      <c r="T2203" s="23"/>
      <c r="U2203" s="31"/>
      <c r="V2203" s="23"/>
      <c r="W2203" s="23"/>
    </row>
    <row r="2204" spans="1:23" x14ac:dyDescent="0.25">
      <c r="A2204" s="82"/>
      <c r="B2204" s="82"/>
      <c r="C2204"/>
      <c r="D2204"/>
      <c r="E2204" s="23"/>
      <c r="F2204"/>
      <c r="G2204"/>
      <c r="H2204" s="59"/>
      <c r="I2204" s="23"/>
      <c r="J2204" s="31"/>
      <c r="K2204" s="23"/>
      <c r="L2204" s="23"/>
      <c r="M2204" s="23"/>
      <c r="N2204" s="31"/>
      <c r="O2204" s="23"/>
      <c r="P2204" s="23"/>
      <c r="Q2204" s="54"/>
      <c r="R2204" s="31"/>
      <c r="S2204" s="23"/>
      <c r="T2204" s="23"/>
      <c r="U2204" s="31"/>
      <c r="V2204" s="23"/>
      <c r="W2204" s="23"/>
    </row>
    <row r="2205" spans="1:23" x14ac:dyDescent="0.25">
      <c r="A2205" s="82"/>
      <c r="B2205" s="82"/>
      <c r="C2205"/>
      <c r="D2205"/>
      <c r="E2205" s="23"/>
      <c r="F2205"/>
      <c r="G2205"/>
      <c r="H2205" s="59"/>
      <c r="I2205" s="23"/>
      <c r="J2205" s="31"/>
      <c r="K2205" s="23"/>
      <c r="L2205" s="23"/>
      <c r="M2205" s="23"/>
      <c r="N2205" s="31"/>
      <c r="O2205" s="23"/>
      <c r="P2205" s="23"/>
      <c r="Q2205" s="54"/>
      <c r="R2205" s="31"/>
      <c r="S2205" s="23"/>
      <c r="T2205" s="23"/>
      <c r="U2205" s="31"/>
      <c r="V2205" s="23"/>
      <c r="W2205" s="23"/>
    </row>
    <row r="2206" spans="1:23" x14ac:dyDescent="0.25">
      <c r="A2206" s="82"/>
      <c r="B2206" s="82"/>
      <c r="C2206"/>
      <c r="D2206"/>
      <c r="E2206" s="23"/>
      <c r="F2206"/>
      <c r="G2206"/>
      <c r="H2206" s="59"/>
      <c r="I2206" s="23"/>
      <c r="J2206" s="31"/>
      <c r="K2206" s="23"/>
      <c r="L2206" s="23"/>
      <c r="M2206" s="23"/>
      <c r="N2206" s="31"/>
      <c r="O2206" s="23"/>
      <c r="P2206" s="23"/>
      <c r="Q2206" s="54"/>
      <c r="R2206" s="31"/>
      <c r="S2206" s="23"/>
      <c r="T2206" s="23"/>
      <c r="U2206" s="31"/>
      <c r="V2206" s="23"/>
      <c r="W2206" s="23"/>
    </row>
    <row r="2207" spans="1:23" x14ac:dyDescent="0.25">
      <c r="A2207" s="82"/>
      <c r="B2207" s="82"/>
      <c r="C2207"/>
      <c r="D2207"/>
      <c r="E2207" s="23"/>
      <c r="F2207"/>
      <c r="G2207"/>
      <c r="H2207" s="59"/>
      <c r="I2207" s="23"/>
      <c r="J2207" s="31"/>
      <c r="K2207" s="23"/>
      <c r="L2207" s="23"/>
      <c r="M2207" s="23"/>
      <c r="N2207" s="31"/>
      <c r="O2207" s="23"/>
      <c r="P2207" s="23"/>
      <c r="Q2207" s="54"/>
      <c r="R2207" s="31"/>
      <c r="S2207" s="23"/>
      <c r="T2207" s="23"/>
      <c r="U2207" s="31"/>
      <c r="V2207" s="23"/>
      <c r="W2207" s="23"/>
    </row>
    <row r="2208" spans="1:23" x14ac:dyDescent="0.25">
      <c r="A2208" s="82"/>
      <c r="B2208" s="82"/>
      <c r="C2208"/>
      <c r="D2208"/>
      <c r="E2208" s="23"/>
      <c r="F2208"/>
      <c r="G2208"/>
      <c r="H2208" s="59"/>
      <c r="I2208" s="23"/>
      <c r="J2208" s="31"/>
      <c r="K2208" s="23"/>
      <c r="L2208" s="23"/>
      <c r="M2208" s="23"/>
      <c r="N2208" s="31"/>
      <c r="O2208" s="23"/>
      <c r="P2208" s="23"/>
      <c r="Q2208" s="54"/>
      <c r="R2208" s="31"/>
      <c r="S2208" s="23"/>
      <c r="T2208" s="23"/>
      <c r="U2208" s="31"/>
      <c r="V2208" s="23"/>
      <c r="W2208" s="23"/>
    </row>
    <row r="2209" spans="1:23" x14ac:dyDescent="0.25">
      <c r="A2209" s="82"/>
      <c r="B2209" s="82"/>
      <c r="C2209"/>
      <c r="D2209"/>
      <c r="E2209" s="23"/>
      <c r="F2209"/>
      <c r="G2209"/>
      <c r="H2209" s="59"/>
      <c r="I2209" s="23"/>
      <c r="J2209" s="31"/>
      <c r="K2209" s="23"/>
      <c r="L2209" s="23"/>
      <c r="M2209" s="23"/>
      <c r="N2209" s="31"/>
      <c r="O2209" s="23"/>
      <c r="P2209" s="23"/>
      <c r="Q2209" s="54"/>
      <c r="R2209" s="31"/>
      <c r="S2209" s="23"/>
      <c r="T2209" s="23"/>
      <c r="U2209" s="31"/>
      <c r="V2209" s="23"/>
      <c r="W2209" s="23"/>
    </row>
    <row r="2210" spans="1:23" x14ac:dyDescent="0.25">
      <c r="A2210" s="82"/>
      <c r="B2210" s="82"/>
      <c r="C2210"/>
      <c r="D2210"/>
      <c r="E2210" s="23"/>
      <c r="F2210"/>
      <c r="G2210"/>
      <c r="H2210" s="59"/>
      <c r="I2210" s="23"/>
      <c r="J2210" s="31"/>
      <c r="K2210" s="23"/>
      <c r="L2210" s="23"/>
      <c r="M2210" s="23"/>
      <c r="N2210" s="31"/>
      <c r="O2210" s="23"/>
      <c r="P2210" s="23"/>
      <c r="Q2210" s="54"/>
      <c r="R2210" s="31"/>
      <c r="S2210" s="23"/>
      <c r="T2210" s="23"/>
      <c r="U2210" s="31"/>
      <c r="V2210" s="23"/>
      <c r="W2210" s="23"/>
    </row>
    <row r="2211" spans="1:23" x14ac:dyDescent="0.25">
      <c r="A2211" s="82"/>
      <c r="B2211" s="82"/>
      <c r="C2211"/>
      <c r="D2211"/>
      <c r="E2211" s="23"/>
      <c r="F2211"/>
      <c r="G2211"/>
      <c r="H2211" s="59"/>
      <c r="I2211" s="23"/>
      <c r="J2211" s="31"/>
      <c r="K2211" s="23"/>
      <c r="L2211" s="23"/>
      <c r="M2211" s="23"/>
      <c r="N2211" s="31"/>
      <c r="O2211" s="23"/>
      <c r="P2211" s="23"/>
      <c r="Q2211" s="54"/>
      <c r="R2211" s="31"/>
      <c r="S2211" s="23"/>
      <c r="T2211" s="23"/>
      <c r="U2211" s="31"/>
      <c r="V2211" s="23"/>
      <c r="W2211" s="23"/>
    </row>
    <row r="2212" spans="1:23" x14ac:dyDescent="0.25">
      <c r="A2212" s="82"/>
      <c r="B2212" s="82"/>
      <c r="C2212"/>
      <c r="D2212"/>
      <c r="E2212" s="23"/>
      <c r="F2212"/>
      <c r="G2212"/>
      <c r="H2212" s="59"/>
      <c r="I2212" s="23"/>
      <c r="J2212" s="31"/>
      <c r="K2212" s="23"/>
      <c r="L2212" s="23"/>
      <c r="M2212" s="23"/>
      <c r="N2212" s="31"/>
      <c r="O2212" s="23"/>
      <c r="P2212" s="23"/>
      <c r="Q2212" s="54"/>
      <c r="R2212" s="31"/>
      <c r="S2212" s="23"/>
      <c r="T2212" s="23"/>
      <c r="U2212" s="31"/>
      <c r="V2212" s="23"/>
      <c r="W2212" s="23"/>
    </row>
    <row r="2213" spans="1:23" x14ac:dyDescent="0.25">
      <c r="A2213" s="82"/>
      <c r="B2213" s="82"/>
      <c r="C2213"/>
      <c r="D2213"/>
      <c r="E2213" s="23"/>
      <c r="F2213"/>
      <c r="G2213"/>
      <c r="H2213" s="59"/>
      <c r="I2213" s="23"/>
      <c r="J2213" s="31"/>
      <c r="K2213" s="23"/>
      <c r="L2213" s="23"/>
      <c r="M2213" s="23"/>
      <c r="N2213" s="31"/>
      <c r="O2213" s="23"/>
      <c r="P2213" s="23"/>
      <c r="Q2213" s="54"/>
      <c r="R2213" s="31"/>
      <c r="S2213" s="23"/>
      <c r="T2213" s="23"/>
      <c r="U2213" s="31"/>
      <c r="V2213" s="23"/>
      <c r="W2213" s="23"/>
    </row>
    <row r="2214" spans="1:23" x14ac:dyDescent="0.25">
      <c r="A2214" s="82"/>
      <c r="B2214" s="82"/>
      <c r="C2214"/>
      <c r="D2214"/>
      <c r="E2214" s="23"/>
      <c r="F2214"/>
      <c r="G2214"/>
      <c r="H2214" s="59"/>
      <c r="I2214" s="23"/>
      <c r="J2214" s="31"/>
      <c r="K2214" s="23"/>
      <c r="L2214" s="23"/>
      <c r="M2214" s="23"/>
      <c r="N2214" s="31"/>
      <c r="O2214" s="23"/>
      <c r="P2214" s="23"/>
      <c r="Q2214" s="54"/>
      <c r="R2214" s="31"/>
      <c r="S2214" s="23"/>
      <c r="T2214" s="23"/>
      <c r="U2214" s="31"/>
      <c r="V2214" s="23"/>
      <c r="W2214" s="23"/>
    </row>
    <row r="2215" spans="1:23" x14ac:dyDescent="0.25">
      <c r="A2215" s="82"/>
      <c r="B2215" s="82"/>
      <c r="C2215"/>
      <c r="D2215"/>
      <c r="E2215" s="23"/>
      <c r="F2215"/>
      <c r="G2215"/>
      <c r="H2215" s="59"/>
      <c r="I2215" s="23"/>
      <c r="J2215" s="31"/>
      <c r="K2215" s="23"/>
      <c r="L2215" s="23"/>
      <c r="M2215" s="23"/>
      <c r="N2215" s="31"/>
      <c r="O2215" s="23"/>
      <c r="P2215" s="23"/>
      <c r="Q2215" s="54"/>
      <c r="R2215" s="31"/>
      <c r="S2215" s="23"/>
      <c r="T2215" s="23"/>
      <c r="U2215" s="31"/>
      <c r="V2215" s="23"/>
      <c r="W2215" s="23"/>
    </row>
    <row r="2216" spans="1:23" x14ac:dyDescent="0.25">
      <c r="A2216" s="82"/>
      <c r="B2216" s="82"/>
      <c r="C2216"/>
      <c r="D2216"/>
      <c r="E2216" s="23"/>
      <c r="F2216"/>
      <c r="G2216"/>
      <c r="H2216" s="59"/>
      <c r="I2216" s="23"/>
      <c r="J2216" s="31"/>
      <c r="K2216" s="23"/>
      <c r="L2216" s="23"/>
      <c r="M2216" s="23"/>
      <c r="N2216" s="31"/>
      <c r="O2216" s="23"/>
      <c r="P2216" s="23"/>
      <c r="Q2216" s="54"/>
      <c r="R2216" s="31"/>
      <c r="S2216" s="23"/>
      <c r="T2216" s="23"/>
      <c r="U2216" s="31"/>
      <c r="V2216" s="23"/>
      <c r="W2216" s="23"/>
    </row>
    <row r="2217" spans="1:23" x14ac:dyDescent="0.25">
      <c r="A2217" s="82"/>
      <c r="B2217" s="82"/>
      <c r="C2217"/>
      <c r="D2217"/>
      <c r="E2217" s="23"/>
      <c r="F2217"/>
      <c r="G2217"/>
      <c r="H2217" s="59"/>
      <c r="I2217" s="23"/>
      <c r="J2217" s="31"/>
      <c r="K2217" s="23"/>
      <c r="L2217" s="23"/>
      <c r="M2217" s="23"/>
      <c r="N2217" s="31"/>
      <c r="O2217" s="23"/>
      <c r="P2217" s="23"/>
      <c r="Q2217" s="54"/>
      <c r="R2217" s="31"/>
      <c r="S2217" s="23"/>
      <c r="T2217" s="23"/>
      <c r="U2217" s="31"/>
      <c r="V2217" s="23"/>
      <c r="W2217" s="23"/>
    </row>
    <row r="2218" spans="1:23" x14ac:dyDescent="0.25">
      <c r="A2218" s="82"/>
      <c r="B2218" s="82"/>
      <c r="C2218"/>
      <c r="D2218"/>
      <c r="E2218" s="23"/>
      <c r="F2218"/>
      <c r="G2218"/>
      <c r="H2218" s="59"/>
      <c r="I2218" s="23"/>
      <c r="J2218" s="31"/>
      <c r="K2218" s="23"/>
      <c r="L2218" s="23"/>
      <c r="M2218" s="23"/>
      <c r="N2218" s="31"/>
      <c r="O2218" s="23"/>
      <c r="P2218" s="23"/>
      <c r="Q2218" s="54"/>
      <c r="R2218" s="31"/>
      <c r="S2218" s="23"/>
      <c r="T2218" s="23"/>
      <c r="U2218" s="31"/>
      <c r="V2218" s="23"/>
      <c r="W2218" s="23"/>
    </row>
    <row r="2219" spans="1:23" x14ac:dyDescent="0.25">
      <c r="A2219" s="82"/>
      <c r="B2219" s="82"/>
      <c r="C2219"/>
      <c r="D2219"/>
      <c r="E2219" s="23"/>
      <c r="F2219"/>
      <c r="G2219"/>
      <c r="H2219" s="59"/>
      <c r="I2219" s="23"/>
      <c r="J2219" s="31"/>
      <c r="K2219" s="23"/>
      <c r="L2219" s="23"/>
      <c r="M2219" s="23"/>
      <c r="N2219" s="31"/>
      <c r="O2219" s="23"/>
      <c r="P2219" s="23"/>
      <c r="Q2219" s="54"/>
      <c r="R2219" s="31"/>
      <c r="S2219" s="23"/>
      <c r="T2219" s="23"/>
      <c r="U2219" s="31"/>
      <c r="V2219" s="23"/>
      <c r="W2219" s="23"/>
    </row>
    <row r="2220" spans="1:23" x14ac:dyDescent="0.25">
      <c r="A2220" s="82"/>
      <c r="B2220" s="82"/>
      <c r="C2220"/>
      <c r="D2220"/>
      <c r="E2220" s="23"/>
      <c r="F2220"/>
      <c r="G2220"/>
      <c r="H2220" s="59"/>
      <c r="I2220" s="23"/>
      <c r="J2220" s="31"/>
      <c r="K2220" s="23"/>
      <c r="L2220" s="23"/>
      <c r="M2220" s="23"/>
      <c r="N2220" s="31"/>
      <c r="O2220" s="23"/>
      <c r="P2220" s="23"/>
      <c r="Q2220" s="54"/>
      <c r="R2220" s="31"/>
      <c r="S2220" s="23"/>
      <c r="T2220" s="23"/>
      <c r="U2220" s="31"/>
      <c r="V2220" s="23"/>
      <c r="W2220" s="23"/>
    </row>
    <row r="2221" spans="1:23" x14ac:dyDescent="0.25">
      <c r="A2221" s="82"/>
      <c r="B2221" s="82"/>
      <c r="C2221"/>
      <c r="D2221"/>
      <c r="E2221" s="23"/>
      <c r="F2221"/>
      <c r="G2221"/>
      <c r="H2221" s="59"/>
      <c r="I2221" s="23"/>
      <c r="J2221" s="31"/>
      <c r="K2221" s="23"/>
      <c r="L2221" s="23"/>
      <c r="M2221" s="23"/>
      <c r="N2221" s="31"/>
      <c r="O2221" s="23"/>
      <c r="P2221" s="23"/>
      <c r="Q2221" s="54"/>
      <c r="R2221" s="31"/>
      <c r="S2221" s="23"/>
      <c r="T2221" s="23"/>
      <c r="U2221" s="31"/>
      <c r="V2221" s="23"/>
      <c r="W2221" s="23"/>
    </row>
    <row r="2222" spans="1:23" x14ac:dyDescent="0.25">
      <c r="A2222" s="82"/>
      <c r="B2222" s="82"/>
      <c r="C2222"/>
      <c r="D2222"/>
      <c r="E2222" s="23"/>
      <c r="F2222"/>
      <c r="G2222"/>
      <c r="H2222" s="59"/>
      <c r="I2222" s="23"/>
      <c r="J2222" s="31"/>
      <c r="K2222" s="23"/>
      <c r="L2222" s="23"/>
      <c r="M2222" s="23"/>
      <c r="N2222" s="31"/>
      <c r="O2222" s="23"/>
      <c r="P2222" s="23"/>
      <c r="Q2222" s="54"/>
      <c r="R2222" s="31"/>
      <c r="S2222" s="23"/>
      <c r="T2222" s="23"/>
      <c r="U2222" s="31"/>
      <c r="V2222" s="23"/>
      <c r="W2222" s="23"/>
    </row>
    <row r="2223" spans="1:23" x14ac:dyDescent="0.25">
      <c r="A2223" s="82"/>
      <c r="B2223" s="82"/>
      <c r="C2223"/>
      <c r="D2223"/>
      <c r="E2223" s="23"/>
      <c r="F2223"/>
      <c r="G2223"/>
      <c r="H2223" s="59"/>
      <c r="I2223" s="23"/>
      <c r="J2223" s="31"/>
      <c r="K2223" s="23"/>
      <c r="L2223" s="23"/>
      <c r="M2223" s="23"/>
      <c r="N2223" s="31"/>
      <c r="O2223" s="23"/>
      <c r="P2223" s="23"/>
      <c r="Q2223" s="54"/>
      <c r="R2223" s="31"/>
      <c r="S2223" s="23"/>
      <c r="T2223" s="23"/>
      <c r="U2223" s="31"/>
      <c r="V2223" s="23"/>
      <c r="W2223" s="23"/>
    </row>
    <row r="2224" spans="1:23" x14ac:dyDescent="0.25">
      <c r="A2224" s="82"/>
      <c r="B2224" s="82"/>
      <c r="C2224"/>
      <c r="D2224"/>
      <c r="E2224" s="23"/>
      <c r="F2224"/>
      <c r="G2224"/>
      <c r="H2224" s="59"/>
      <c r="I2224" s="23"/>
      <c r="J2224" s="31"/>
      <c r="K2224" s="23"/>
      <c r="L2224" s="23"/>
      <c r="M2224" s="23"/>
      <c r="N2224" s="31"/>
      <c r="O2224" s="23"/>
      <c r="P2224" s="23"/>
      <c r="Q2224" s="54"/>
      <c r="R2224" s="31"/>
      <c r="S2224" s="23"/>
      <c r="T2224" s="23"/>
      <c r="U2224" s="31"/>
      <c r="V2224" s="23"/>
      <c r="W2224" s="23"/>
    </row>
    <row r="2225" spans="1:23" x14ac:dyDescent="0.25">
      <c r="A2225" s="82"/>
      <c r="B2225" s="82"/>
      <c r="C2225"/>
      <c r="D2225"/>
      <c r="E2225" s="23"/>
      <c r="F2225"/>
      <c r="G2225"/>
      <c r="H2225" s="59"/>
      <c r="I2225" s="23"/>
      <c r="J2225" s="31"/>
      <c r="K2225" s="23"/>
      <c r="L2225" s="23"/>
      <c r="M2225" s="23"/>
      <c r="N2225" s="31"/>
      <c r="O2225" s="23"/>
      <c r="P2225" s="23"/>
      <c r="Q2225" s="54"/>
      <c r="R2225" s="31"/>
      <c r="S2225" s="23"/>
      <c r="T2225" s="23"/>
      <c r="U2225" s="31"/>
      <c r="V2225" s="23"/>
      <c r="W2225" s="23"/>
    </row>
    <row r="2226" spans="1:23" x14ac:dyDescent="0.25">
      <c r="A2226" s="82"/>
      <c r="B2226" s="82"/>
      <c r="C2226"/>
      <c r="D2226"/>
      <c r="E2226" s="23"/>
      <c r="F2226"/>
      <c r="G2226"/>
      <c r="H2226" s="59"/>
      <c r="I2226" s="23"/>
      <c r="J2226" s="31"/>
      <c r="K2226" s="23"/>
      <c r="L2226" s="23"/>
      <c r="M2226" s="23"/>
      <c r="N2226" s="31"/>
      <c r="O2226" s="23"/>
      <c r="P2226" s="23"/>
      <c r="Q2226" s="54"/>
      <c r="R2226" s="31"/>
      <c r="S2226" s="23"/>
      <c r="T2226" s="23"/>
      <c r="U2226" s="31"/>
      <c r="V2226" s="23"/>
      <c r="W2226" s="23"/>
    </row>
    <row r="2227" spans="1:23" x14ac:dyDescent="0.25">
      <c r="A2227" s="82"/>
      <c r="B2227" s="82"/>
      <c r="C2227"/>
      <c r="D2227"/>
      <c r="E2227" s="23"/>
      <c r="F2227"/>
      <c r="G2227"/>
      <c r="H2227" s="59"/>
      <c r="I2227" s="23"/>
      <c r="J2227" s="31"/>
      <c r="K2227" s="23"/>
      <c r="L2227" s="23"/>
      <c r="M2227" s="23"/>
      <c r="N2227" s="31"/>
      <c r="O2227" s="23"/>
      <c r="P2227" s="23"/>
      <c r="Q2227" s="54"/>
      <c r="R2227" s="31"/>
      <c r="S2227" s="23"/>
      <c r="T2227" s="23"/>
      <c r="U2227" s="31"/>
      <c r="V2227" s="23"/>
      <c r="W2227" s="23"/>
    </row>
    <row r="2228" spans="1:23" x14ac:dyDescent="0.25">
      <c r="A2228" s="82"/>
      <c r="B2228" s="82"/>
      <c r="C2228"/>
      <c r="D2228"/>
      <c r="E2228" s="23"/>
      <c r="F2228"/>
      <c r="G2228"/>
      <c r="H2228" s="59"/>
      <c r="I2228" s="23"/>
      <c r="J2228" s="31"/>
      <c r="K2228" s="23"/>
      <c r="L2228" s="23"/>
      <c r="M2228" s="23"/>
      <c r="N2228" s="31"/>
      <c r="O2228" s="23"/>
      <c r="P2228" s="23"/>
      <c r="Q2228" s="54"/>
      <c r="R2228" s="31"/>
      <c r="S2228" s="23"/>
      <c r="T2228" s="23"/>
      <c r="U2228" s="31"/>
      <c r="V2228" s="23"/>
      <c r="W2228" s="23"/>
    </row>
    <row r="2229" spans="1:23" x14ac:dyDescent="0.25">
      <c r="A2229" s="82"/>
      <c r="B2229" s="82"/>
      <c r="C2229"/>
      <c r="D2229"/>
      <c r="E2229" s="23"/>
      <c r="F2229"/>
      <c r="G2229"/>
      <c r="H2229" s="59"/>
      <c r="I2229" s="23"/>
      <c r="J2229" s="31"/>
      <c r="K2229" s="23"/>
      <c r="L2229" s="23"/>
      <c r="M2229" s="23"/>
      <c r="N2229" s="31"/>
      <c r="O2229" s="23"/>
      <c r="P2229" s="23"/>
      <c r="Q2229" s="54"/>
      <c r="R2229" s="31"/>
      <c r="S2229" s="23"/>
      <c r="T2229" s="23"/>
      <c r="U2229" s="31"/>
      <c r="V2229" s="23"/>
      <c r="W2229" s="23"/>
    </row>
    <row r="2230" spans="1:23" x14ac:dyDescent="0.25">
      <c r="A2230" s="82"/>
      <c r="B2230" s="82"/>
      <c r="C2230"/>
      <c r="D2230"/>
      <c r="E2230" s="23"/>
      <c r="F2230"/>
      <c r="G2230"/>
      <c r="H2230" s="59"/>
      <c r="I2230" s="23"/>
      <c r="J2230" s="31"/>
      <c r="K2230" s="23"/>
      <c r="L2230" s="23"/>
      <c r="M2230" s="23"/>
      <c r="N2230" s="31"/>
      <c r="O2230" s="23"/>
      <c r="P2230" s="23"/>
      <c r="Q2230" s="54"/>
      <c r="R2230" s="31"/>
      <c r="S2230" s="23"/>
      <c r="T2230" s="23"/>
      <c r="U2230" s="31"/>
      <c r="V2230" s="23"/>
      <c r="W2230" s="23"/>
    </row>
    <row r="2231" spans="1:23" x14ac:dyDescent="0.25">
      <c r="A2231" s="82"/>
      <c r="B2231" s="82"/>
      <c r="C2231"/>
      <c r="D2231"/>
      <c r="E2231" s="23"/>
      <c r="F2231"/>
      <c r="G2231"/>
      <c r="H2231" s="59"/>
      <c r="I2231" s="23"/>
      <c r="J2231" s="31"/>
      <c r="K2231" s="23"/>
      <c r="L2231" s="23"/>
      <c r="M2231" s="23"/>
      <c r="N2231" s="31"/>
      <c r="O2231" s="23"/>
      <c r="P2231" s="23"/>
      <c r="Q2231" s="54"/>
      <c r="R2231" s="31"/>
      <c r="S2231" s="23"/>
      <c r="T2231" s="23"/>
      <c r="U2231" s="31"/>
      <c r="V2231" s="23"/>
      <c r="W2231" s="23"/>
    </row>
    <row r="2232" spans="1:23" x14ac:dyDescent="0.25">
      <c r="A2232" s="82"/>
      <c r="B2232" s="82"/>
      <c r="C2232"/>
      <c r="D2232"/>
      <c r="E2232" s="23"/>
      <c r="F2232"/>
      <c r="G2232"/>
      <c r="H2232" s="59"/>
      <c r="I2232" s="23"/>
      <c r="J2232" s="31"/>
      <c r="K2232" s="23"/>
      <c r="L2232" s="23"/>
      <c r="M2232" s="23"/>
      <c r="N2232" s="31"/>
      <c r="O2232" s="23"/>
      <c r="P2232" s="23"/>
      <c r="Q2232" s="54"/>
      <c r="R2232" s="31"/>
      <c r="S2232" s="23"/>
      <c r="T2232" s="23"/>
      <c r="U2232" s="31"/>
      <c r="V2232" s="23"/>
      <c r="W2232" s="23"/>
    </row>
    <row r="2233" spans="1:23" x14ac:dyDescent="0.25">
      <c r="A2233" s="82"/>
      <c r="B2233" s="82"/>
      <c r="C2233"/>
      <c r="D2233"/>
      <c r="E2233" s="23"/>
      <c r="F2233"/>
      <c r="G2233"/>
      <c r="H2233" s="59"/>
      <c r="I2233" s="23"/>
      <c r="J2233" s="31"/>
      <c r="K2233" s="23"/>
      <c r="L2233" s="23"/>
      <c r="M2233" s="23"/>
      <c r="N2233" s="31"/>
      <c r="O2233" s="23"/>
      <c r="P2233" s="23"/>
      <c r="Q2233" s="54"/>
      <c r="R2233" s="31"/>
      <c r="S2233" s="23"/>
      <c r="T2233" s="23"/>
      <c r="U2233" s="31"/>
      <c r="V2233" s="23"/>
      <c r="W2233" s="23"/>
    </row>
    <row r="2234" spans="1:23" x14ac:dyDescent="0.25">
      <c r="A2234" s="82"/>
      <c r="B2234" s="82"/>
      <c r="C2234"/>
      <c r="D2234"/>
      <c r="E2234" s="23"/>
      <c r="F2234"/>
      <c r="G2234"/>
      <c r="H2234" s="59"/>
      <c r="I2234" s="23"/>
      <c r="J2234" s="31"/>
      <c r="K2234" s="23"/>
      <c r="L2234" s="23"/>
      <c r="M2234" s="23"/>
      <c r="N2234" s="31"/>
      <c r="O2234" s="23"/>
      <c r="P2234" s="23"/>
      <c r="Q2234" s="54"/>
      <c r="R2234" s="31"/>
      <c r="S2234" s="23"/>
      <c r="T2234" s="23"/>
      <c r="U2234" s="31"/>
      <c r="V2234" s="23"/>
      <c r="W2234" s="23"/>
    </row>
    <row r="2235" spans="1:23" x14ac:dyDescent="0.25">
      <c r="A2235" s="82"/>
      <c r="B2235" s="82"/>
      <c r="C2235"/>
      <c r="D2235"/>
      <c r="E2235" s="23"/>
      <c r="F2235"/>
      <c r="G2235"/>
      <c r="H2235" s="59"/>
      <c r="I2235" s="23"/>
      <c r="J2235" s="31"/>
      <c r="K2235" s="23"/>
      <c r="L2235" s="23"/>
      <c r="M2235" s="23"/>
      <c r="N2235" s="31"/>
      <c r="O2235" s="23"/>
      <c r="P2235" s="23"/>
      <c r="Q2235" s="54"/>
      <c r="R2235" s="31"/>
      <c r="S2235" s="23"/>
      <c r="T2235" s="23"/>
      <c r="U2235" s="31"/>
      <c r="V2235" s="23"/>
      <c r="W2235" s="23"/>
    </row>
    <row r="2236" spans="1:23" x14ac:dyDescent="0.25">
      <c r="A2236" s="82"/>
      <c r="B2236" s="82"/>
      <c r="C2236"/>
      <c r="D2236"/>
      <c r="E2236" s="23"/>
      <c r="F2236"/>
      <c r="G2236"/>
      <c r="H2236" s="59"/>
      <c r="I2236" s="23"/>
      <c r="J2236" s="31"/>
      <c r="K2236" s="23"/>
      <c r="L2236" s="23"/>
      <c r="M2236" s="23"/>
      <c r="N2236" s="31"/>
      <c r="O2236" s="23"/>
      <c r="P2236" s="23"/>
      <c r="Q2236" s="54"/>
      <c r="R2236" s="31"/>
      <c r="S2236" s="23"/>
      <c r="T2236" s="23"/>
      <c r="U2236" s="31"/>
      <c r="V2236" s="23"/>
      <c r="W2236" s="23"/>
    </row>
    <row r="2237" spans="1:23" x14ac:dyDescent="0.25">
      <c r="A2237" s="82"/>
      <c r="B2237" s="82"/>
      <c r="C2237"/>
      <c r="D2237"/>
      <c r="E2237" s="23"/>
      <c r="F2237"/>
      <c r="G2237"/>
      <c r="H2237" s="59"/>
      <c r="I2237" s="23"/>
      <c r="J2237" s="31"/>
      <c r="K2237" s="23"/>
      <c r="L2237" s="23"/>
      <c r="M2237" s="23"/>
      <c r="N2237" s="31"/>
      <c r="O2237" s="23"/>
      <c r="P2237" s="23"/>
      <c r="Q2237" s="54"/>
      <c r="R2237" s="31"/>
      <c r="S2237" s="23"/>
      <c r="T2237" s="23"/>
      <c r="U2237" s="31"/>
      <c r="V2237" s="23"/>
      <c r="W2237" s="23"/>
    </row>
    <row r="2238" spans="1:23" x14ac:dyDescent="0.25">
      <c r="A2238" s="82"/>
      <c r="B2238" s="82"/>
      <c r="C2238"/>
      <c r="D2238"/>
      <c r="E2238" s="23"/>
      <c r="F2238"/>
      <c r="G2238"/>
      <c r="H2238" s="59"/>
      <c r="I2238" s="23"/>
      <c r="J2238" s="31"/>
      <c r="K2238" s="23"/>
      <c r="L2238" s="23"/>
      <c r="M2238" s="23"/>
      <c r="N2238" s="31"/>
      <c r="O2238" s="23"/>
      <c r="P2238" s="23"/>
      <c r="Q2238" s="54"/>
      <c r="R2238" s="31"/>
      <c r="S2238" s="23"/>
      <c r="T2238" s="23"/>
      <c r="U2238" s="31"/>
      <c r="V2238" s="23"/>
      <c r="W2238" s="23"/>
    </row>
    <row r="2239" spans="1:23" x14ac:dyDescent="0.25">
      <c r="A2239" s="82"/>
      <c r="B2239" s="82"/>
      <c r="C2239"/>
      <c r="D2239"/>
      <c r="E2239" s="23"/>
      <c r="F2239"/>
      <c r="G2239"/>
      <c r="H2239" s="59"/>
      <c r="I2239" s="23"/>
      <c r="J2239" s="31"/>
      <c r="K2239" s="23"/>
      <c r="L2239" s="23"/>
      <c r="M2239" s="23"/>
      <c r="N2239" s="31"/>
      <c r="O2239" s="23"/>
      <c r="P2239" s="23"/>
      <c r="Q2239" s="54"/>
      <c r="R2239" s="31"/>
      <c r="S2239" s="23"/>
      <c r="T2239" s="23"/>
      <c r="U2239" s="31"/>
      <c r="V2239" s="23"/>
      <c r="W2239" s="23"/>
    </row>
    <row r="2240" spans="1:23" x14ac:dyDescent="0.25">
      <c r="A2240" s="82"/>
      <c r="B2240" s="82"/>
      <c r="C2240"/>
      <c r="D2240"/>
      <c r="E2240" s="23"/>
      <c r="F2240"/>
      <c r="G2240"/>
      <c r="H2240" s="59"/>
      <c r="I2240" s="23"/>
      <c r="J2240" s="31"/>
      <c r="K2240" s="23"/>
      <c r="L2240" s="23"/>
      <c r="M2240" s="23"/>
      <c r="N2240" s="31"/>
      <c r="O2240" s="23"/>
      <c r="P2240" s="23"/>
      <c r="Q2240" s="54"/>
      <c r="R2240" s="31"/>
      <c r="S2240" s="23"/>
      <c r="T2240" s="23"/>
      <c r="U2240" s="31"/>
      <c r="V2240" s="23"/>
      <c r="W2240" s="23"/>
    </row>
    <row r="2241" spans="1:23" x14ac:dyDescent="0.25">
      <c r="A2241" s="82"/>
      <c r="B2241" s="82"/>
      <c r="C2241"/>
      <c r="D2241"/>
      <c r="E2241" s="23"/>
      <c r="F2241"/>
      <c r="G2241"/>
      <c r="H2241" s="59"/>
      <c r="I2241" s="23"/>
      <c r="J2241" s="31"/>
      <c r="K2241" s="23"/>
      <c r="L2241" s="23"/>
      <c r="M2241" s="23"/>
      <c r="N2241" s="31"/>
      <c r="O2241" s="23"/>
      <c r="P2241" s="23"/>
      <c r="Q2241" s="54"/>
      <c r="R2241" s="31"/>
      <c r="S2241" s="23"/>
      <c r="T2241" s="23"/>
      <c r="U2241" s="31"/>
      <c r="V2241" s="23"/>
      <c r="W2241" s="23"/>
    </row>
    <row r="2242" spans="1:23" x14ac:dyDescent="0.25">
      <c r="A2242" s="82"/>
      <c r="B2242" s="82"/>
      <c r="C2242"/>
      <c r="D2242"/>
      <c r="E2242" s="23"/>
      <c r="F2242"/>
      <c r="G2242"/>
      <c r="H2242" s="59"/>
      <c r="I2242" s="23"/>
      <c r="J2242" s="31"/>
      <c r="K2242" s="23"/>
      <c r="L2242" s="23"/>
      <c r="M2242" s="23"/>
      <c r="N2242" s="31"/>
      <c r="O2242" s="23"/>
      <c r="P2242" s="23"/>
      <c r="Q2242" s="54"/>
      <c r="R2242" s="31"/>
      <c r="S2242" s="23"/>
      <c r="T2242" s="23"/>
      <c r="U2242" s="31"/>
      <c r="V2242" s="23"/>
      <c r="W2242" s="23"/>
    </row>
    <row r="2243" spans="1:23" x14ac:dyDescent="0.25">
      <c r="A2243" s="82"/>
      <c r="B2243" s="82"/>
      <c r="C2243"/>
      <c r="D2243"/>
      <c r="E2243" s="23"/>
      <c r="F2243"/>
      <c r="G2243"/>
      <c r="H2243" s="59"/>
      <c r="I2243" s="23"/>
      <c r="J2243" s="31"/>
      <c r="K2243" s="23"/>
      <c r="L2243" s="23"/>
      <c r="M2243" s="23"/>
      <c r="N2243" s="31"/>
      <c r="O2243" s="23"/>
      <c r="P2243" s="23"/>
      <c r="Q2243" s="54"/>
      <c r="R2243" s="31"/>
      <c r="S2243" s="23"/>
      <c r="T2243" s="23"/>
      <c r="U2243" s="31"/>
      <c r="V2243" s="23"/>
      <c r="W2243" s="23"/>
    </row>
    <row r="2244" spans="1:23" x14ac:dyDescent="0.25">
      <c r="A2244" s="82"/>
      <c r="B2244" s="82"/>
      <c r="C2244"/>
      <c r="D2244"/>
      <c r="E2244" s="23"/>
      <c r="F2244"/>
      <c r="G2244"/>
      <c r="H2244" s="59"/>
      <c r="I2244" s="23"/>
      <c r="J2244" s="31"/>
      <c r="K2244" s="23"/>
      <c r="L2244" s="23"/>
      <c r="M2244" s="23"/>
      <c r="N2244" s="31"/>
      <c r="O2244" s="23"/>
      <c r="P2244" s="23"/>
      <c r="Q2244" s="54"/>
      <c r="R2244" s="31"/>
      <c r="S2244" s="23"/>
      <c r="T2244" s="23"/>
      <c r="U2244" s="31"/>
      <c r="V2244" s="23"/>
      <c r="W2244" s="23"/>
    </row>
    <row r="2245" spans="1:23" x14ac:dyDescent="0.25">
      <c r="A2245" s="82"/>
      <c r="B2245" s="82"/>
      <c r="C2245"/>
      <c r="D2245"/>
      <c r="E2245" s="23"/>
      <c r="F2245"/>
      <c r="G2245"/>
      <c r="H2245" s="59"/>
      <c r="I2245" s="23"/>
      <c r="J2245" s="31"/>
      <c r="K2245" s="23"/>
      <c r="L2245" s="23"/>
      <c r="M2245" s="23"/>
      <c r="N2245" s="31"/>
      <c r="O2245" s="23"/>
      <c r="P2245" s="23"/>
      <c r="Q2245" s="54"/>
      <c r="R2245" s="31"/>
      <c r="S2245" s="23"/>
      <c r="T2245" s="23"/>
      <c r="U2245" s="31"/>
      <c r="V2245" s="23"/>
      <c r="W2245" s="23"/>
    </row>
    <row r="2246" spans="1:23" x14ac:dyDescent="0.25">
      <c r="A2246" s="82"/>
      <c r="B2246" s="82"/>
      <c r="C2246"/>
      <c r="D2246"/>
      <c r="E2246" s="23"/>
      <c r="F2246"/>
      <c r="G2246"/>
      <c r="H2246" s="59"/>
      <c r="I2246" s="23"/>
      <c r="J2246" s="31"/>
      <c r="K2246" s="23"/>
      <c r="L2246" s="23"/>
      <c r="M2246" s="23"/>
      <c r="N2246" s="31"/>
      <c r="O2246" s="23"/>
      <c r="P2246" s="23"/>
      <c r="Q2246" s="54"/>
      <c r="R2246" s="31"/>
      <c r="S2246" s="23"/>
      <c r="T2246" s="23"/>
      <c r="U2246" s="31"/>
      <c r="V2246" s="23"/>
      <c r="W2246" s="23"/>
    </row>
    <row r="2247" spans="1:23" x14ac:dyDescent="0.25">
      <c r="A2247" s="82"/>
      <c r="B2247" s="82"/>
      <c r="C2247"/>
      <c r="D2247"/>
      <c r="E2247" s="23"/>
      <c r="F2247"/>
      <c r="G2247"/>
      <c r="H2247" s="59"/>
      <c r="I2247" s="23"/>
      <c r="J2247" s="31"/>
      <c r="K2247" s="23"/>
      <c r="L2247" s="23"/>
      <c r="M2247" s="23"/>
      <c r="N2247" s="31"/>
      <c r="O2247" s="23"/>
      <c r="P2247" s="23"/>
      <c r="Q2247" s="54"/>
      <c r="R2247" s="31"/>
      <c r="S2247" s="23"/>
      <c r="T2247" s="23"/>
      <c r="U2247" s="31"/>
      <c r="V2247" s="23"/>
      <c r="W2247" s="23"/>
    </row>
    <row r="2248" spans="1:23" x14ac:dyDescent="0.25">
      <c r="A2248" s="82"/>
      <c r="B2248" s="82"/>
      <c r="C2248"/>
      <c r="D2248"/>
      <c r="E2248" s="23"/>
      <c r="F2248"/>
      <c r="G2248"/>
      <c r="H2248" s="59"/>
      <c r="I2248" s="23"/>
      <c r="J2248" s="31"/>
      <c r="K2248" s="23"/>
      <c r="L2248" s="23"/>
      <c r="M2248" s="23"/>
      <c r="N2248" s="31"/>
      <c r="O2248" s="23"/>
      <c r="P2248" s="23"/>
      <c r="Q2248" s="54"/>
      <c r="R2248" s="31"/>
      <c r="S2248" s="23"/>
      <c r="T2248" s="23"/>
      <c r="U2248" s="31"/>
      <c r="V2248" s="23"/>
      <c r="W2248" s="23"/>
    </row>
    <row r="2249" spans="1:23" x14ac:dyDescent="0.25">
      <c r="A2249" s="82"/>
      <c r="B2249" s="82"/>
      <c r="C2249"/>
      <c r="D2249"/>
      <c r="E2249" s="23"/>
      <c r="F2249"/>
      <c r="G2249"/>
      <c r="H2249" s="59"/>
      <c r="I2249" s="23"/>
      <c r="J2249" s="31"/>
      <c r="K2249" s="23"/>
      <c r="L2249" s="23"/>
      <c r="M2249" s="23"/>
      <c r="N2249" s="31"/>
      <c r="O2249" s="23"/>
      <c r="P2249" s="23"/>
      <c r="Q2249" s="54"/>
      <c r="R2249" s="31"/>
      <c r="S2249" s="23"/>
      <c r="T2249" s="23"/>
      <c r="U2249" s="31"/>
      <c r="V2249" s="23"/>
      <c r="W2249" s="23"/>
    </row>
    <row r="2250" spans="1:23" x14ac:dyDescent="0.25">
      <c r="A2250" s="82"/>
      <c r="B2250" s="82"/>
      <c r="C2250"/>
      <c r="D2250"/>
      <c r="E2250" s="23"/>
      <c r="F2250"/>
      <c r="G2250"/>
      <c r="H2250" s="59"/>
      <c r="I2250" s="23"/>
      <c r="J2250" s="31"/>
      <c r="K2250" s="23"/>
      <c r="L2250" s="23"/>
      <c r="M2250" s="23"/>
      <c r="N2250" s="31"/>
      <c r="O2250" s="23"/>
      <c r="P2250" s="23"/>
      <c r="Q2250" s="54"/>
      <c r="R2250" s="31"/>
      <c r="S2250" s="23"/>
      <c r="T2250" s="23"/>
      <c r="U2250" s="31"/>
      <c r="V2250" s="23"/>
      <c r="W2250" s="23"/>
    </row>
    <row r="2251" spans="1:23" x14ac:dyDescent="0.25">
      <c r="A2251" s="82"/>
      <c r="B2251" s="82"/>
      <c r="C2251"/>
      <c r="D2251"/>
      <c r="E2251" s="23"/>
      <c r="F2251"/>
      <c r="G2251"/>
      <c r="H2251" s="59"/>
      <c r="I2251" s="23"/>
      <c r="J2251" s="31"/>
      <c r="K2251" s="23"/>
      <c r="L2251" s="23"/>
      <c r="M2251" s="23"/>
      <c r="N2251" s="31"/>
      <c r="O2251" s="23"/>
      <c r="P2251" s="23"/>
      <c r="Q2251" s="54"/>
      <c r="R2251" s="31"/>
      <c r="S2251" s="23"/>
      <c r="T2251" s="23"/>
      <c r="U2251" s="31"/>
      <c r="V2251" s="23"/>
      <c r="W2251" s="23"/>
    </row>
    <row r="2252" spans="1:23" x14ac:dyDescent="0.25">
      <c r="A2252" s="82"/>
      <c r="B2252" s="82"/>
      <c r="C2252"/>
      <c r="D2252"/>
      <c r="E2252" s="23"/>
      <c r="F2252"/>
      <c r="G2252"/>
      <c r="H2252" s="59"/>
      <c r="I2252" s="23"/>
      <c r="J2252" s="31"/>
      <c r="K2252" s="23"/>
      <c r="L2252" s="23"/>
      <c r="M2252" s="23"/>
      <c r="N2252" s="31"/>
      <c r="O2252" s="23"/>
      <c r="P2252" s="23"/>
      <c r="Q2252" s="54"/>
      <c r="R2252" s="31"/>
      <c r="S2252" s="23"/>
      <c r="T2252" s="23"/>
      <c r="U2252" s="31"/>
      <c r="V2252" s="23"/>
      <c r="W2252" s="23"/>
    </row>
    <row r="2253" spans="1:23" x14ac:dyDescent="0.25">
      <c r="A2253" s="82"/>
      <c r="B2253" s="82"/>
      <c r="C2253"/>
      <c r="D2253"/>
      <c r="E2253" s="23"/>
      <c r="F2253"/>
      <c r="G2253"/>
      <c r="H2253" s="59"/>
      <c r="I2253" s="23"/>
      <c r="J2253" s="31"/>
      <c r="K2253" s="23"/>
      <c r="L2253" s="23"/>
      <c r="M2253" s="23"/>
      <c r="N2253" s="31"/>
      <c r="O2253" s="23"/>
      <c r="P2253" s="23"/>
      <c r="Q2253" s="54"/>
      <c r="R2253" s="31"/>
      <c r="S2253" s="23"/>
      <c r="T2253" s="23"/>
      <c r="U2253" s="31"/>
      <c r="V2253" s="23"/>
      <c r="W2253" s="23"/>
    </row>
    <row r="2254" spans="1:23" x14ac:dyDescent="0.25">
      <c r="A2254" s="82"/>
      <c r="B2254" s="82"/>
      <c r="C2254"/>
      <c r="D2254"/>
      <c r="E2254" s="23"/>
      <c r="F2254"/>
      <c r="G2254"/>
      <c r="H2254" s="59"/>
      <c r="I2254" s="23"/>
      <c r="J2254" s="31"/>
      <c r="K2254" s="23"/>
      <c r="L2254" s="23"/>
      <c r="M2254" s="23"/>
      <c r="N2254" s="31"/>
      <c r="O2254" s="23"/>
      <c r="P2254" s="23"/>
      <c r="Q2254" s="54"/>
      <c r="R2254" s="31"/>
      <c r="S2254" s="23"/>
      <c r="T2254" s="23"/>
      <c r="U2254" s="31"/>
      <c r="V2254" s="23"/>
      <c r="W2254" s="23"/>
    </row>
    <row r="2255" spans="1:23" x14ac:dyDescent="0.25">
      <c r="A2255" s="82"/>
      <c r="B2255" s="82"/>
      <c r="C2255"/>
      <c r="D2255"/>
      <c r="E2255" s="23"/>
      <c r="F2255"/>
      <c r="G2255"/>
      <c r="H2255" s="59"/>
      <c r="I2255" s="23"/>
      <c r="J2255" s="31"/>
      <c r="K2255" s="23"/>
      <c r="L2255" s="23"/>
      <c r="M2255" s="23"/>
      <c r="N2255" s="31"/>
      <c r="O2255" s="23"/>
      <c r="P2255" s="23"/>
      <c r="Q2255" s="54"/>
      <c r="R2255" s="31"/>
      <c r="S2255" s="23"/>
      <c r="T2255" s="23"/>
      <c r="U2255" s="31"/>
      <c r="V2255" s="23"/>
      <c r="W2255" s="23"/>
    </row>
    <row r="2256" spans="1:23" x14ac:dyDescent="0.25">
      <c r="A2256" s="82"/>
      <c r="B2256" s="82"/>
      <c r="C2256"/>
      <c r="D2256"/>
      <c r="E2256" s="23"/>
      <c r="F2256"/>
      <c r="G2256"/>
      <c r="H2256" s="59"/>
      <c r="I2256" s="23"/>
      <c r="J2256" s="31"/>
      <c r="K2256" s="23"/>
      <c r="L2256" s="23"/>
      <c r="M2256" s="23"/>
      <c r="N2256" s="31"/>
      <c r="O2256" s="23"/>
      <c r="P2256" s="23"/>
      <c r="Q2256" s="54"/>
      <c r="R2256" s="31"/>
      <c r="S2256" s="23"/>
      <c r="T2256" s="23"/>
      <c r="U2256" s="31"/>
      <c r="V2256" s="23"/>
      <c r="W2256" s="23"/>
    </row>
    <row r="2257" spans="1:23" x14ac:dyDescent="0.25">
      <c r="A2257" s="82"/>
      <c r="B2257" s="82"/>
      <c r="C2257"/>
      <c r="D2257"/>
      <c r="E2257" s="23"/>
      <c r="F2257"/>
      <c r="G2257"/>
      <c r="H2257" s="59"/>
      <c r="I2257" s="23"/>
      <c r="J2257" s="31"/>
      <c r="K2257" s="23"/>
      <c r="L2257" s="23"/>
      <c r="M2257" s="23"/>
      <c r="N2257" s="31"/>
      <c r="O2257" s="23"/>
      <c r="P2257" s="23"/>
      <c r="Q2257" s="54"/>
      <c r="R2257" s="31"/>
      <c r="S2257" s="23"/>
      <c r="T2257" s="23"/>
      <c r="U2257" s="31"/>
      <c r="V2257" s="23"/>
      <c r="W2257" s="23"/>
    </row>
    <row r="2258" spans="1:23" x14ac:dyDescent="0.25">
      <c r="A2258" s="82"/>
      <c r="B2258" s="82"/>
      <c r="C2258"/>
      <c r="D2258"/>
      <c r="E2258" s="23"/>
      <c r="F2258"/>
      <c r="G2258"/>
      <c r="H2258" s="59"/>
      <c r="I2258" s="23"/>
      <c r="J2258" s="31"/>
      <c r="K2258" s="23"/>
      <c r="L2258" s="23"/>
      <c r="M2258" s="23"/>
      <c r="N2258" s="31"/>
      <c r="O2258" s="23"/>
      <c r="P2258" s="23"/>
      <c r="Q2258" s="54"/>
      <c r="R2258" s="31"/>
      <c r="S2258" s="23"/>
      <c r="T2258" s="23"/>
      <c r="U2258" s="31"/>
      <c r="V2258" s="23"/>
      <c r="W2258" s="23"/>
    </row>
    <row r="2259" spans="1:23" x14ac:dyDescent="0.25">
      <c r="A2259" s="82"/>
      <c r="B2259" s="82"/>
      <c r="C2259"/>
      <c r="D2259"/>
      <c r="E2259" s="23"/>
      <c r="F2259"/>
      <c r="G2259"/>
      <c r="H2259" s="59"/>
      <c r="I2259" s="23"/>
      <c r="J2259" s="31"/>
      <c r="K2259" s="23"/>
      <c r="L2259" s="23"/>
      <c r="M2259" s="23"/>
      <c r="N2259" s="31"/>
      <c r="O2259" s="23"/>
      <c r="P2259" s="23"/>
      <c r="Q2259" s="54"/>
      <c r="R2259" s="31"/>
      <c r="S2259" s="23"/>
      <c r="T2259" s="23"/>
      <c r="U2259" s="31"/>
      <c r="V2259" s="23"/>
      <c r="W2259" s="23"/>
    </row>
    <row r="2260" spans="1:23" x14ac:dyDescent="0.25">
      <c r="A2260" s="82"/>
      <c r="B2260" s="82"/>
      <c r="C2260"/>
      <c r="D2260"/>
      <c r="E2260" s="23"/>
      <c r="F2260"/>
      <c r="G2260"/>
      <c r="H2260" s="59"/>
      <c r="I2260" s="23"/>
      <c r="J2260" s="31"/>
      <c r="K2260" s="23"/>
      <c r="L2260" s="23"/>
      <c r="M2260" s="23"/>
      <c r="N2260" s="31"/>
      <c r="O2260" s="23"/>
      <c r="P2260" s="23"/>
      <c r="Q2260" s="54"/>
      <c r="R2260" s="31"/>
      <c r="S2260" s="23"/>
      <c r="T2260" s="23"/>
      <c r="U2260" s="31"/>
      <c r="V2260" s="23"/>
      <c r="W2260" s="23"/>
    </row>
    <row r="2261" spans="1:23" x14ac:dyDescent="0.25">
      <c r="A2261" s="82"/>
      <c r="B2261" s="82"/>
      <c r="C2261"/>
      <c r="D2261"/>
      <c r="E2261" s="23"/>
      <c r="F2261"/>
      <c r="G2261"/>
      <c r="H2261" s="59"/>
      <c r="I2261" s="23"/>
      <c r="J2261" s="31"/>
      <c r="K2261" s="23"/>
      <c r="L2261" s="23"/>
      <c r="M2261" s="23"/>
      <c r="N2261" s="31"/>
      <c r="O2261" s="23"/>
      <c r="P2261" s="23"/>
      <c r="Q2261" s="54"/>
      <c r="R2261" s="31"/>
      <c r="S2261" s="23"/>
      <c r="T2261" s="23"/>
      <c r="U2261" s="31"/>
      <c r="V2261" s="23"/>
      <c r="W2261" s="23"/>
    </row>
    <row r="2262" spans="1:23" x14ac:dyDescent="0.25">
      <c r="A2262" s="82"/>
      <c r="B2262" s="82"/>
      <c r="C2262"/>
      <c r="D2262"/>
      <c r="E2262" s="23"/>
      <c r="F2262"/>
      <c r="G2262"/>
      <c r="H2262" s="59"/>
      <c r="I2262" s="23"/>
      <c r="J2262" s="31"/>
      <c r="K2262" s="23"/>
      <c r="L2262" s="23"/>
      <c r="M2262" s="23"/>
      <c r="N2262" s="31"/>
      <c r="O2262" s="23"/>
      <c r="P2262" s="23"/>
      <c r="Q2262" s="54"/>
      <c r="R2262" s="31"/>
      <c r="S2262" s="23"/>
      <c r="T2262" s="23"/>
      <c r="U2262" s="31"/>
      <c r="V2262" s="23"/>
      <c r="W2262" s="23"/>
    </row>
    <row r="2263" spans="1:23" x14ac:dyDescent="0.25">
      <c r="A2263" s="82"/>
      <c r="B2263" s="82"/>
      <c r="C2263"/>
      <c r="D2263"/>
      <c r="E2263" s="23"/>
      <c r="F2263"/>
      <c r="G2263"/>
      <c r="H2263" s="59"/>
      <c r="I2263" s="23"/>
      <c r="J2263" s="31"/>
      <c r="K2263" s="23"/>
      <c r="L2263" s="23"/>
      <c r="M2263" s="23"/>
      <c r="N2263" s="31"/>
      <c r="O2263" s="23"/>
      <c r="P2263" s="23"/>
      <c r="Q2263" s="54"/>
      <c r="R2263" s="31"/>
      <c r="S2263" s="23"/>
      <c r="T2263" s="23"/>
      <c r="U2263" s="31"/>
      <c r="V2263" s="23"/>
      <c r="W2263" s="23"/>
    </row>
    <row r="2264" spans="1:23" x14ac:dyDescent="0.25">
      <c r="A2264" s="82"/>
      <c r="B2264" s="82"/>
      <c r="C2264"/>
      <c r="D2264"/>
      <c r="E2264" s="23"/>
      <c r="F2264"/>
      <c r="G2264"/>
      <c r="H2264" s="59"/>
      <c r="I2264" s="23"/>
      <c r="J2264" s="31"/>
      <c r="K2264" s="23"/>
      <c r="L2264" s="23"/>
      <c r="M2264" s="23"/>
      <c r="N2264" s="31"/>
      <c r="O2264" s="23"/>
      <c r="P2264" s="23"/>
      <c r="Q2264" s="54"/>
      <c r="R2264" s="31"/>
      <c r="S2264" s="23"/>
      <c r="T2264" s="23"/>
      <c r="U2264" s="31"/>
      <c r="V2264" s="23"/>
      <c r="W2264" s="23"/>
    </row>
    <row r="2265" spans="1:23" x14ac:dyDescent="0.25">
      <c r="A2265" s="82"/>
      <c r="B2265" s="82"/>
      <c r="C2265"/>
      <c r="D2265"/>
      <c r="E2265" s="23"/>
      <c r="F2265"/>
      <c r="G2265"/>
      <c r="H2265" s="59"/>
      <c r="I2265" s="23"/>
      <c r="J2265" s="31"/>
      <c r="K2265" s="23"/>
      <c r="L2265" s="23"/>
      <c r="M2265" s="23"/>
      <c r="N2265" s="31"/>
      <c r="O2265" s="23"/>
      <c r="P2265" s="23"/>
      <c r="Q2265" s="54"/>
      <c r="R2265" s="31"/>
      <c r="S2265" s="23"/>
      <c r="T2265" s="23"/>
      <c r="U2265" s="31"/>
      <c r="V2265" s="23"/>
      <c r="W2265" s="23"/>
    </row>
    <row r="2266" spans="1:23" x14ac:dyDescent="0.25">
      <c r="A2266" s="82"/>
      <c r="B2266" s="82"/>
      <c r="C2266"/>
      <c r="D2266"/>
      <c r="E2266" s="23"/>
      <c r="F2266"/>
      <c r="G2266"/>
      <c r="H2266" s="59"/>
      <c r="I2266" s="23"/>
      <c r="J2266" s="31"/>
      <c r="K2266" s="23"/>
      <c r="L2266" s="23"/>
      <c r="M2266" s="23"/>
      <c r="N2266" s="31"/>
      <c r="O2266" s="23"/>
      <c r="P2266" s="23"/>
      <c r="Q2266" s="54"/>
      <c r="R2266" s="31"/>
      <c r="S2266" s="23"/>
      <c r="T2266" s="23"/>
      <c r="U2266" s="31"/>
      <c r="V2266" s="23"/>
      <c r="W2266" s="23"/>
    </row>
    <row r="2267" spans="1:23" x14ac:dyDescent="0.25">
      <c r="A2267" s="82"/>
      <c r="B2267" s="82"/>
      <c r="C2267"/>
      <c r="D2267"/>
      <c r="E2267" s="23"/>
      <c r="F2267"/>
      <c r="G2267"/>
      <c r="H2267" s="59"/>
      <c r="I2267" s="23"/>
      <c r="J2267" s="31"/>
      <c r="K2267" s="23"/>
      <c r="L2267" s="23"/>
      <c r="M2267" s="23"/>
      <c r="N2267" s="31"/>
      <c r="O2267" s="23"/>
      <c r="P2267" s="23"/>
      <c r="Q2267" s="54"/>
      <c r="R2267" s="31"/>
      <c r="S2267" s="23"/>
      <c r="T2267" s="23"/>
      <c r="U2267" s="31"/>
      <c r="V2267" s="23"/>
      <c r="W2267" s="23"/>
    </row>
    <row r="2268" spans="1:23" x14ac:dyDescent="0.25">
      <c r="A2268" s="82"/>
      <c r="B2268" s="82"/>
      <c r="C2268"/>
      <c r="D2268"/>
      <c r="E2268" s="23"/>
      <c r="F2268"/>
      <c r="G2268"/>
      <c r="H2268" s="59"/>
      <c r="I2268" s="23"/>
      <c r="J2268" s="31"/>
      <c r="K2268" s="23"/>
      <c r="L2268" s="23"/>
      <c r="M2268" s="23"/>
      <c r="N2268" s="31"/>
      <c r="O2268" s="23"/>
      <c r="P2268" s="23"/>
      <c r="Q2268" s="54"/>
      <c r="R2268" s="31"/>
      <c r="S2268" s="23"/>
      <c r="T2268" s="23"/>
      <c r="U2268" s="31"/>
      <c r="V2268" s="23"/>
      <c r="W2268" s="23"/>
    </row>
    <row r="2269" spans="1:23" x14ac:dyDescent="0.25">
      <c r="A2269" s="82"/>
      <c r="B2269" s="82"/>
      <c r="C2269"/>
      <c r="D2269"/>
      <c r="E2269" s="23"/>
      <c r="F2269"/>
      <c r="G2269"/>
      <c r="H2269" s="59"/>
      <c r="I2269" s="23"/>
      <c r="J2269" s="31"/>
      <c r="K2269" s="23"/>
      <c r="L2269" s="23"/>
      <c r="M2269" s="23"/>
      <c r="N2269" s="31"/>
      <c r="O2269" s="23"/>
      <c r="P2269" s="23"/>
      <c r="Q2269" s="54"/>
      <c r="R2269" s="31"/>
      <c r="S2269" s="23"/>
      <c r="T2269" s="23"/>
      <c r="U2269" s="31"/>
      <c r="V2269" s="23"/>
      <c r="W2269" s="23"/>
    </row>
    <row r="2270" spans="1:23" x14ac:dyDescent="0.25">
      <c r="A2270" s="82"/>
      <c r="B2270" s="82"/>
      <c r="C2270"/>
      <c r="D2270"/>
      <c r="E2270" s="23"/>
      <c r="F2270"/>
      <c r="G2270"/>
      <c r="H2270" s="59"/>
      <c r="I2270" s="23"/>
      <c r="J2270" s="31"/>
      <c r="K2270" s="23"/>
      <c r="L2270" s="23"/>
      <c r="M2270" s="23"/>
      <c r="N2270" s="31"/>
      <c r="O2270" s="23"/>
      <c r="P2270" s="23"/>
      <c r="Q2270" s="54"/>
      <c r="R2270" s="31"/>
      <c r="S2270" s="23"/>
      <c r="T2270" s="23"/>
      <c r="U2270" s="31"/>
      <c r="V2270" s="23"/>
      <c r="W2270" s="23"/>
    </row>
    <row r="2271" spans="1:23" x14ac:dyDescent="0.25">
      <c r="A2271" s="82"/>
      <c r="B2271" s="82"/>
      <c r="C2271"/>
      <c r="D2271"/>
      <c r="E2271" s="23"/>
      <c r="F2271"/>
      <c r="G2271"/>
      <c r="H2271" s="59"/>
      <c r="I2271" s="23"/>
      <c r="J2271" s="31"/>
      <c r="K2271" s="23"/>
      <c r="L2271" s="23"/>
      <c r="M2271" s="23"/>
      <c r="N2271" s="31"/>
      <c r="O2271" s="23"/>
      <c r="P2271" s="23"/>
      <c r="Q2271" s="54"/>
      <c r="R2271" s="31"/>
      <c r="S2271" s="23"/>
      <c r="T2271" s="23"/>
      <c r="U2271" s="31"/>
      <c r="V2271" s="23"/>
      <c r="W2271" s="23"/>
    </row>
    <row r="2272" spans="1:23" x14ac:dyDescent="0.25">
      <c r="A2272" s="82"/>
      <c r="B2272" s="82"/>
      <c r="C2272"/>
      <c r="D2272"/>
      <c r="E2272" s="23"/>
      <c r="F2272"/>
      <c r="G2272"/>
      <c r="H2272" s="59"/>
      <c r="I2272" s="23"/>
      <c r="J2272" s="31"/>
      <c r="K2272" s="23"/>
      <c r="L2272" s="23"/>
      <c r="M2272" s="23"/>
      <c r="N2272" s="31"/>
      <c r="O2272" s="23"/>
      <c r="P2272" s="23"/>
      <c r="Q2272" s="54"/>
      <c r="R2272" s="31"/>
      <c r="S2272" s="23"/>
      <c r="T2272" s="23"/>
      <c r="U2272" s="31"/>
      <c r="V2272" s="23"/>
      <c r="W2272" s="23"/>
    </row>
    <row r="2273" spans="1:23" x14ac:dyDescent="0.25">
      <c r="A2273" s="82"/>
      <c r="B2273" s="82"/>
      <c r="C2273"/>
      <c r="D2273"/>
      <c r="E2273" s="23"/>
      <c r="F2273"/>
      <c r="G2273"/>
      <c r="H2273" s="59"/>
      <c r="I2273" s="23"/>
      <c r="J2273" s="31"/>
      <c r="K2273" s="23"/>
      <c r="L2273" s="23"/>
      <c r="M2273" s="23"/>
      <c r="N2273" s="31"/>
      <c r="O2273" s="23"/>
      <c r="P2273" s="23"/>
      <c r="Q2273" s="54"/>
      <c r="R2273" s="31"/>
      <c r="S2273" s="23"/>
      <c r="T2273" s="23"/>
      <c r="U2273" s="31"/>
      <c r="V2273" s="23"/>
      <c r="W2273" s="23"/>
    </row>
    <row r="2274" spans="1:23" x14ac:dyDescent="0.25">
      <c r="A2274" s="82"/>
      <c r="B2274" s="82"/>
      <c r="C2274"/>
      <c r="D2274"/>
      <c r="E2274" s="23"/>
      <c r="F2274"/>
      <c r="G2274"/>
      <c r="H2274" s="59"/>
      <c r="I2274" s="23"/>
      <c r="J2274" s="31"/>
      <c r="K2274" s="23"/>
      <c r="L2274" s="23"/>
      <c r="M2274" s="23"/>
      <c r="N2274" s="31"/>
      <c r="O2274" s="23"/>
      <c r="P2274" s="23"/>
      <c r="Q2274" s="54"/>
      <c r="R2274" s="31"/>
      <c r="S2274" s="23"/>
      <c r="T2274" s="23"/>
      <c r="U2274" s="31"/>
      <c r="V2274" s="23"/>
      <c r="W2274" s="23"/>
    </row>
    <row r="2275" spans="1:23" x14ac:dyDescent="0.25">
      <c r="A2275" s="82"/>
      <c r="B2275" s="82"/>
      <c r="C2275"/>
      <c r="D2275"/>
      <c r="E2275" s="23"/>
      <c r="F2275"/>
      <c r="G2275"/>
      <c r="H2275" s="59"/>
      <c r="I2275" s="23"/>
      <c r="J2275" s="31"/>
      <c r="K2275" s="23"/>
      <c r="L2275" s="23"/>
      <c r="M2275" s="23"/>
      <c r="N2275" s="31"/>
      <c r="O2275" s="23"/>
      <c r="P2275" s="23"/>
      <c r="Q2275" s="54"/>
      <c r="R2275" s="31"/>
      <c r="S2275" s="23"/>
      <c r="T2275" s="23"/>
      <c r="U2275" s="31"/>
      <c r="V2275" s="23"/>
      <c r="W2275" s="23"/>
    </row>
    <row r="2276" spans="1:23" x14ac:dyDescent="0.25">
      <c r="A2276" s="82"/>
      <c r="B2276" s="82"/>
      <c r="C2276"/>
      <c r="D2276"/>
      <c r="E2276" s="23"/>
      <c r="F2276"/>
      <c r="G2276"/>
      <c r="H2276" s="59"/>
      <c r="I2276" s="23"/>
      <c r="J2276" s="31"/>
      <c r="K2276" s="23"/>
      <c r="L2276" s="23"/>
      <c r="M2276" s="23"/>
      <c r="N2276" s="31"/>
      <c r="O2276" s="23"/>
      <c r="P2276" s="23"/>
      <c r="Q2276" s="54"/>
      <c r="R2276" s="31"/>
      <c r="S2276" s="23"/>
      <c r="T2276" s="23"/>
      <c r="U2276" s="31"/>
      <c r="V2276" s="23"/>
      <c r="W2276" s="23"/>
    </row>
    <row r="2277" spans="1:23" x14ac:dyDescent="0.25">
      <c r="A2277" s="82"/>
      <c r="B2277" s="82"/>
      <c r="C2277"/>
      <c r="D2277"/>
      <c r="E2277" s="23"/>
      <c r="F2277"/>
      <c r="G2277"/>
      <c r="H2277" s="59"/>
      <c r="I2277" s="23"/>
      <c r="J2277" s="31"/>
      <c r="K2277" s="23"/>
      <c r="L2277" s="23"/>
      <c r="M2277" s="23"/>
      <c r="N2277" s="31"/>
      <c r="O2277" s="23"/>
      <c r="P2277" s="23"/>
      <c r="Q2277" s="54"/>
      <c r="R2277" s="31"/>
      <c r="S2277" s="23"/>
      <c r="T2277" s="23"/>
      <c r="U2277" s="31"/>
      <c r="V2277" s="23"/>
      <c r="W2277" s="23"/>
    </row>
    <row r="2278" spans="1:23" x14ac:dyDescent="0.25">
      <c r="A2278" s="82"/>
      <c r="B2278" s="82"/>
      <c r="C2278"/>
      <c r="D2278"/>
      <c r="E2278" s="23"/>
      <c r="F2278"/>
      <c r="G2278"/>
      <c r="H2278" s="59"/>
      <c r="I2278" s="23"/>
      <c r="J2278" s="31"/>
      <c r="K2278" s="23"/>
      <c r="L2278" s="23"/>
      <c r="M2278" s="23"/>
      <c r="N2278" s="31"/>
      <c r="O2278" s="23"/>
      <c r="P2278" s="23"/>
      <c r="Q2278" s="54"/>
      <c r="R2278" s="31"/>
      <c r="S2278" s="23"/>
      <c r="T2278" s="23"/>
      <c r="U2278" s="31"/>
      <c r="V2278" s="23"/>
      <c r="W2278" s="23"/>
    </row>
    <row r="2279" spans="1:23" x14ac:dyDescent="0.25">
      <c r="A2279" s="82"/>
      <c r="B2279" s="82"/>
      <c r="C2279"/>
      <c r="D2279"/>
      <c r="E2279" s="23"/>
      <c r="F2279"/>
      <c r="G2279"/>
      <c r="H2279" s="59"/>
      <c r="I2279" s="23"/>
      <c r="J2279" s="31"/>
      <c r="K2279" s="23"/>
      <c r="L2279" s="23"/>
      <c r="M2279" s="23"/>
      <c r="N2279" s="31"/>
      <c r="O2279" s="23"/>
      <c r="P2279" s="23"/>
      <c r="Q2279" s="54"/>
      <c r="R2279" s="31"/>
      <c r="S2279" s="23"/>
      <c r="T2279" s="23"/>
      <c r="U2279" s="31"/>
      <c r="V2279" s="23"/>
      <c r="W2279" s="23"/>
    </row>
    <row r="2280" spans="1:23" x14ac:dyDescent="0.25">
      <c r="A2280" s="82"/>
      <c r="B2280" s="82"/>
      <c r="C2280"/>
      <c r="D2280"/>
      <c r="E2280" s="23"/>
      <c r="F2280"/>
      <c r="G2280"/>
      <c r="H2280" s="59"/>
      <c r="I2280" s="23"/>
      <c r="J2280" s="31"/>
      <c r="K2280" s="23"/>
      <c r="L2280" s="23"/>
      <c r="M2280" s="23"/>
      <c r="N2280" s="31"/>
      <c r="O2280" s="23"/>
      <c r="P2280" s="23"/>
      <c r="Q2280" s="54"/>
      <c r="R2280" s="31"/>
      <c r="S2280" s="23"/>
      <c r="T2280" s="23"/>
      <c r="U2280" s="31"/>
      <c r="V2280" s="23"/>
      <c r="W2280" s="23"/>
    </row>
    <row r="2281" spans="1:23" x14ac:dyDescent="0.25">
      <c r="A2281" s="82"/>
      <c r="B2281" s="82"/>
      <c r="C2281"/>
      <c r="D2281"/>
      <c r="E2281" s="23"/>
      <c r="F2281"/>
      <c r="G2281"/>
      <c r="H2281" s="59"/>
      <c r="I2281" s="23"/>
      <c r="J2281" s="31"/>
      <c r="K2281" s="23"/>
      <c r="L2281" s="23"/>
      <c r="M2281" s="23"/>
      <c r="N2281" s="31"/>
      <c r="O2281" s="23"/>
      <c r="P2281" s="23"/>
      <c r="Q2281" s="54"/>
      <c r="R2281" s="31"/>
      <c r="S2281" s="23"/>
      <c r="T2281" s="23"/>
      <c r="U2281" s="31"/>
      <c r="V2281" s="23"/>
      <c r="W2281" s="23"/>
    </row>
    <row r="2282" spans="1:23" x14ac:dyDescent="0.25">
      <c r="A2282" s="82"/>
      <c r="B2282" s="82"/>
      <c r="C2282"/>
      <c r="D2282"/>
      <c r="E2282" s="23"/>
      <c r="F2282"/>
      <c r="G2282"/>
      <c r="H2282" s="59"/>
      <c r="I2282" s="23"/>
      <c r="J2282" s="31"/>
      <c r="K2282" s="23"/>
      <c r="L2282" s="23"/>
      <c r="M2282" s="23"/>
      <c r="N2282" s="31"/>
      <c r="O2282" s="23"/>
      <c r="P2282" s="23"/>
      <c r="Q2282" s="54"/>
      <c r="R2282" s="31"/>
      <c r="S2282" s="23"/>
      <c r="T2282" s="23"/>
      <c r="U2282" s="31"/>
      <c r="V2282" s="23"/>
      <c r="W2282" s="23"/>
    </row>
    <row r="2283" spans="1:23" x14ac:dyDescent="0.25">
      <c r="A2283" s="82"/>
      <c r="B2283" s="82"/>
      <c r="C2283"/>
      <c r="D2283"/>
      <c r="E2283" s="23"/>
      <c r="F2283"/>
      <c r="G2283"/>
      <c r="H2283" s="59"/>
      <c r="I2283" s="23"/>
      <c r="J2283" s="31"/>
      <c r="K2283" s="23"/>
      <c r="L2283" s="23"/>
      <c r="M2283" s="23"/>
      <c r="N2283" s="31"/>
      <c r="O2283" s="23"/>
      <c r="P2283" s="23"/>
      <c r="Q2283" s="54"/>
      <c r="R2283" s="31"/>
      <c r="S2283" s="23"/>
      <c r="T2283" s="23"/>
      <c r="U2283" s="31"/>
      <c r="V2283" s="23"/>
      <c r="W2283" s="23"/>
    </row>
    <row r="2284" spans="1:23" x14ac:dyDescent="0.25">
      <c r="A2284" s="82"/>
      <c r="B2284" s="82"/>
      <c r="C2284"/>
      <c r="D2284"/>
      <c r="E2284" s="23"/>
      <c r="F2284"/>
      <c r="G2284"/>
      <c r="H2284" s="59"/>
      <c r="I2284" s="23"/>
      <c r="J2284" s="31"/>
      <c r="K2284" s="23"/>
      <c r="L2284" s="23"/>
      <c r="M2284" s="23"/>
      <c r="N2284" s="31"/>
      <c r="O2284" s="23"/>
      <c r="P2284" s="23"/>
      <c r="Q2284" s="54"/>
      <c r="R2284" s="31"/>
      <c r="S2284" s="23"/>
      <c r="T2284" s="23"/>
      <c r="U2284" s="31"/>
      <c r="V2284" s="23"/>
      <c r="W2284" s="23"/>
    </row>
    <row r="2285" spans="1:23" x14ac:dyDescent="0.25">
      <c r="A2285" s="82"/>
      <c r="B2285" s="82"/>
      <c r="C2285"/>
      <c r="D2285"/>
      <c r="E2285" s="23"/>
      <c r="F2285"/>
      <c r="G2285"/>
      <c r="H2285" s="59"/>
      <c r="I2285" s="23"/>
      <c r="J2285" s="31"/>
      <c r="K2285" s="23"/>
      <c r="L2285" s="23"/>
      <c r="M2285" s="23"/>
      <c r="N2285" s="31"/>
      <c r="O2285" s="23"/>
      <c r="P2285" s="23"/>
      <c r="Q2285" s="54"/>
      <c r="R2285" s="31"/>
      <c r="S2285" s="23"/>
      <c r="T2285" s="23"/>
      <c r="U2285" s="31"/>
      <c r="V2285" s="23"/>
      <c r="W2285" s="23"/>
    </row>
    <row r="2286" spans="1:23" x14ac:dyDescent="0.25">
      <c r="A2286" s="82"/>
      <c r="B2286" s="82"/>
      <c r="C2286"/>
      <c r="D2286"/>
      <c r="E2286" s="23"/>
      <c r="F2286"/>
      <c r="G2286"/>
      <c r="H2286" s="59"/>
      <c r="I2286" s="23"/>
      <c r="J2286" s="31"/>
      <c r="K2286" s="23"/>
      <c r="L2286" s="23"/>
      <c r="M2286" s="23"/>
      <c r="N2286" s="31"/>
      <c r="O2286" s="23"/>
      <c r="P2286" s="23"/>
      <c r="Q2286" s="54"/>
      <c r="R2286" s="31"/>
      <c r="S2286" s="23"/>
      <c r="T2286" s="23"/>
      <c r="U2286" s="31"/>
      <c r="V2286" s="23"/>
      <c r="W2286" s="23"/>
    </row>
    <row r="2287" spans="1:23" x14ac:dyDescent="0.25">
      <c r="A2287" s="82"/>
      <c r="B2287" s="82"/>
      <c r="C2287"/>
      <c r="D2287"/>
      <c r="E2287" s="23"/>
      <c r="F2287"/>
      <c r="G2287"/>
      <c r="H2287" s="59"/>
      <c r="I2287" s="23"/>
      <c r="J2287" s="31"/>
      <c r="K2287" s="23"/>
      <c r="L2287" s="23"/>
      <c r="M2287" s="23"/>
      <c r="N2287" s="31"/>
      <c r="O2287" s="23"/>
      <c r="P2287" s="23"/>
      <c r="Q2287" s="54"/>
      <c r="R2287" s="31"/>
      <c r="S2287" s="23"/>
      <c r="T2287" s="23"/>
      <c r="U2287" s="31"/>
      <c r="V2287" s="23"/>
      <c r="W2287" s="23"/>
    </row>
    <row r="2288" spans="1:23" x14ac:dyDescent="0.25">
      <c r="A2288" s="82"/>
      <c r="B2288" s="82"/>
      <c r="C2288"/>
      <c r="D2288"/>
      <c r="E2288" s="23"/>
      <c r="F2288"/>
      <c r="G2288"/>
      <c r="H2288" s="59"/>
      <c r="I2288" s="23"/>
      <c r="J2288" s="31"/>
      <c r="K2288" s="23"/>
      <c r="L2288" s="23"/>
      <c r="M2288" s="23"/>
      <c r="N2288" s="31"/>
      <c r="O2288" s="23"/>
      <c r="P2288" s="23"/>
      <c r="Q2288" s="54"/>
      <c r="R2288" s="31"/>
      <c r="S2288" s="23"/>
      <c r="T2288" s="23"/>
      <c r="U2288" s="31"/>
      <c r="V2288" s="23"/>
      <c r="W2288" s="23"/>
    </row>
    <row r="2289" spans="1:23" x14ac:dyDescent="0.25">
      <c r="A2289" s="82"/>
      <c r="B2289" s="82"/>
      <c r="C2289"/>
      <c r="D2289"/>
      <c r="E2289" s="23"/>
      <c r="F2289"/>
      <c r="G2289"/>
      <c r="H2289" s="59"/>
      <c r="I2289" s="23"/>
      <c r="J2289" s="31"/>
      <c r="K2289" s="23"/>
      <c r="L2289" s="23"/>
      <c r="M2289" s="23"/>
      <c r="N2289" s="31"/>
      <c r="O2289" s="23"/>
      <c r="P2289" s="23"/>
      <c r="Q2289" s="54"/>
      <c r="R2289" s="31"/>
      <c r="S2289" s="23"/>
      <c r="T2289" s="23"/>
      <c r="U2289" s="31"/>
      <c r="V2289" s="23"/>
      <c r="W2289" s="23"/>
    </row>
    <row r="2290" spans="1:23" x14ac:dyDescent="0.25">
      <c r="A2290" s="82"/>
      <c r="B2290" s="82"/>
      <c r="C2290"/>
      <c r="D2290"/>
      <c r="E2290" s="23"/>
      <c r="F2290"/>
      <c r="G2290"/>
      <c r="H2290" s="59"/>
      <c r="I2290" s="23"/>
      <c r="J2290" s="31"/>
      <c r="K2290" s="23"/>
      <c r="L2290" s="23"/>
      <c r="M2290" s="23"/>
      <c r="N2290" s="31"/>
      <c r="O2290" s="23"/>
      <c r="P2290" s="23"/>
      <c r="Q2290" s="54"/>
      <c r="R2290" s="31"/>
      <c r="S2290" s="23"/>
      <c r="T2290" s="23"/>
      <c r="U2290" s="31"/>
      <c r="V2290" s="23"/>
      <c r="W2290" s="23"/>
    </row>
    <row r="2291" spans="1:23" x14ac:dyDescent="0.25">
      <c r="A2291" s="82"/>
      <c r="B2291" s="82"/>
      <c r="C2291"/>
      <c r="D2291"/>
      <c r="E2291" s="23"/>
      <c r="F2291"/>
      <c r="G2291"/>
      <c r="H2291" s="59"/>
      <c r="I2291" s="23"/>
      <c r="J2291" s="31"/>
      <c r="K2291" s="23"/>
      <c r="L2291" s="23"/>
      <c r="M2291" s="23"/>
      <c r="N2291" s="31"/>
      <c r="O2291" s="23"/>
      <c r="P2291" s="23"/>
      <c r="Q2291" s="54"/>
      <c r="R2291" s="31"/>
      <c r="S2291" s="23"/>
      <c r="T2291" s="23"/>
      <c r="U2291" s="31"/>
      <c r="V2291" s="23"/>
      <c r="W2291" s="23"/>
    </row>
    <row r="2292" spans="1:23" x14ac:dyDescent="0.25">
      <c r="A2292" s="82"/>
      <c r="B2292" s="82"/>
      <c r="C2292"/>
      <c r="D2292"/>
      <c r="E2292" s="23"/>
      <c r="F2292"/>
      <c r="G2292"/>
      <c r="H2292" s="59"/>
      <c r="I2292" s="23"/>
      <c r="J2292" s="31"/>
      <c r="K2292" s="23"/>
      <c r="L2292" s="23"/>
      <c r="M2292" s="23"/>
      <c r="N2292" s="31"/>
      <c r="O2292" s="23"/>
      <c r="P2292" s="23"/>
      <c r="Q2292" s="54"/>
      <c r="R2292" s="31"/>
      <c r="S2292" s="23"/>
      <c r="T2292" s="23"/>
      <c r="U2292" s="31"/>
      <c r="V2292" s="23"/>
      <c r="W2292" s="23"/>
    </row>
    <row r="2293" spans="1:23" x14ac:dyDescent="0.25">
      <c r="A2293" s="82"/>
      <c r="B2293" s="82"/>
      <c r="C2293"/>
      <c r="D2293"/>
      <c r="E2293" s="23"/>
      <c r="F2293"/>
      <c r="G2293"/>
      <c r="H2293" s="59"/>
      <c r="I2293" s="23"/>
      <c r="J2293" s="31"/>
      <c r="K2293" s="23"/>
      <c r="L2293" s="23"/>
      <c r="M2293" s="23"/>
      <c r="N2293" s="31"/>
      <c r="O2293" s="23"/>
      <c r="P2293" s="23"/>
      <c r="Q2293" s="54"/>
      <c r="R2293" s="31"/>
      <c r="S2293" s="23"/>
      <c r="T2293" s="23"/>
      <c r="U2293" s="31"/>
      <c r="V2293" s="23"/>
      <c r="W2293" s="23"/>
    </row>
    <row r="2294" spans="1:23" x14ac:dyDescent="0.25">
      <c r="A2294" s="82"/>
      <c r="B2294" s="82"/>
      <c r="C2294"/>
      <c r="D2294"/>
      <c r="E2294" s="23"/>
      <c r="F2294"/>
      <c r="G2294"/>
      <c r="H2294" s="59"/>
      <c r="I2294" s="23"/>
      <c r="J2294" s="31"/>
      <c r="K2294" s="23"/>
      <c r="L2294" s="23"/>
      <c r="M2294" s="23"/>
      <c r="N2294" s="31"/>
      <c r="O2294" s="23"/>
      <c r="P2294" s="23"/>
      <c r="Q2294" s="54"/>
      <c r="R2294" s="31"/>
      <c r="S2294" s="23"/>
      <c r="T2294" s="23"/>
      <c r="U2294" s="31"/>
      <c r="V2294" s="23"/>
      <c r="W2294" s="23"/>
    </row>
    <row r="2295" spans="1:23" x14ac:dyDescent="0.25">
      <c r="A2295" s="82"/>
      <c r="B2295" s="82"/>
      <c r="C2295"/>
      <c r="D2295"/>
      <c r="E2295" s="23"/>
      <c r="F2295"/>
      <c r="G2295"/>
      <c r="H2295" s="59"/>
      <c r="I2295" s="23"/>
      <c r="J2295" s="31"/>
      <c r="K2295" s="23"/>
      <c r="L2295" s="23"/>
      <c r="M2295" s="23"/>
      <c r="N2295" s="31"/>
      <c r="O2295" s="23"/>
      <c r="P2295" s="23"/>
      <c r="Q2295" s="54"/>
      <c r="R2295" s="31"/>
      <c r="S2295" s="23"/>
      <c r="T2295" s="23"/>
      <c r="U2295" s="31"/>
      <c r="V2295" s="23"/>
      <c r="W2295" s="23"/>
    </row>
    <row r="2296" spans="1:23" x14ac:dyDescent="0.25">
      <c r="A2296" s="82"/>
      <c r="B2296" s="82"/>
      <c r="C2296"/>
      <c r="D2296"/>
      <c r="E2296" s="23"/>
      <c r="F2296"/>
      <c r="G2296"/>
      <c r="H2296" s="59"/>
      <c r="I2296" s="23"/>
      <c r="J2296" s="31"/>
      <c r="K2296" s="23"/>
      <c r="L2296" s="23"/>
      <c r="M2296" s="23"/>
      <c r="N2296" s="31"/>
      <c r="O2296" s="23"/>
      <c r="P2296" s="23"/>
      <c r="Q2296" s="54"/>
      <c r="R2296" s="31"/>
      <c r="S2296" s="23"/>
      <c r="T2296" s="23"/>
      <c r="U2296" s="31"/>
      <c r="V2296" s="23"/>
      <c r="W2296" s="23"/>
    </row>
    <row r="2297" spans="1:23" x14ac:dyDescent="0.25">
      <c r="A2297" s="82"/>
      <c r="B2297" s="82"/>
      <c r="C2297"/>
      <c r="D2297"/>
      <c r="E2297" s="23"/>
      <c r="F2297"/>
      <c r="G2297"/>
      <c r="H2297" s="59"/>
      <c r="I2297" s="23"/>
      <c r="J2297" s="31"/>
      <c r="K2297" s="23"/>
      <c r="L2297" s="23"/>
      <c r="M2297" s="23"/>
      <c r="N2297" s="31"/>
      <c r="O2297" s="23"/>
      <c r="P2297" s="23"/>
      <c r="Q2297" s="54"/>
      <c r="R2297" s="31"/>
      <c r="S2297" s="23"/>
      <c r="T2297" s="23"/>
      <c r="U2297" s="31"/>
      <c r="V2297" s="23"/>
      <c r="W2297" s="23"/>
    </row>
    <row r="2298" spans="1:23" x14ac:dyDescent="0.25">
      <c r="A2298" s="82"/>
      <c r="B2298" s="82"/>
      <c r="C2298"/>
      <c r="D2298"/>
      <c r="E2298" s="23"/>
      <c r="F2298"/>
      <c r="G2298"/>
      <c r="H2298" s="59"/>
      <c r="I2298" s="23"/>
      <c r="J2298" s="31"/>
      <c r="K2298" s="23"/>
      <c r="L2298" s="23"/>
      <c r="M2298" s="23"/>
      <c r="N2298" s="31"/>
      <c r="O2298" s="23"/>
      <c r="P2298" s="23"/>
      <c r="Q2298" s="54"/>
      <c r="R2298" s="31"/>
      <c r="S2298" s="23"/>
      <c r="T2298" s="23"/>
      <c r="U2298" s="31"/>
      <c r="V2298" s="23"/>
      <c r="W2298" s="23"/>
    </row>
    <row r="2299" spans="1:23" x14ac:dyDescent="0.25">
      <c r="A2299" s="82"/>
      <c r="B2299" s="82"/>
      <c r="C2299"/>
      <c r="D2299"/>
      <c r="E2299" s="23"/>
      <c r="F2299"/>
      <c r="G2299"/>
      <c r="H2299" s="59"/>
      <c r="I2299" s="23"/>
      <c r="J2299" s="31"/>
      <c r="K2299" s="23"/>
      <c r="L2299" s="23"/>
      <c r="M2299" s="23"/>
      <c r="N2299" s="31"/>
      <c r="O2299" s="23"/>
      <c r="P2299" s="23"/>
      <c r="Q2299" s="54"/>
      <c r="R2299" s="31"/>
      <c r="S2299" s="23"/>
      <c r="T2299" s="23"/>
      <c r="U2299" s="31"/>
      <c r="V2299" s="23"/>
      <c r="W2299" s="23"/>
    </row>
    <row r="2300" spans="1:23" x14ac:dyDescent="0.25">
      <c r="A2300" s="82"/>
      <c r="B2300" s="82"/>
      <c r="C2300"/>
      <c r="D2300"/>
      <c r="E2300" s="23"/>
      <c r="F2300"/>
      <c r="G2300"/>
      <c r="H2300" s="59"/>
      <c r="I2300" s="23"/>
      <c r="J2300" s="31"/>
      <c r="K2300" s="23"/>
      <c r="L2300" s="23"/>
      <c r="M2300" s="23"/>
      <c r="N2300" s="31"/>
      <c r="O2300" s="23"/>
      <c r="P2300" s="23"/>
      <c r="Q2300" s="54"/>
      <c r="R2300" s="31"/>
      <c r="S2300" s="23"/>
      <c r="T2300" s="23"/>
      <c r="U2300" s="31"/>
      <c r="V2300" s="23"/>
      <c r="W2300" s="23"/>
    </row>
    <row r="2301" spans="1:23" x14ac:dyDescent="0.25">
      <c r="A2301" s="82"/>
      <c r="B2301" s="82"/>
      <c r="C2301"/>
      <c r="D2301"/>
      <c r="E2301" s="23"/>
      <c r="F2301"/>
      <c r="G2301"/>
      <c r="H2301" s="59"/>
      <c r="I2301" s="23"/>
      <c r="J2301" s="31"/>
      <c r="K2301" s="23"/>
      <c r="L2301" s="23"/>
      <c r="M2301" s="23"/>
      <c r="N2301" s="31"/>
      <c r="O2301" s="23"/>
      <c r="P2301" s="23"/>
      <c r="Q2301" s="54"/>
      <c r="R2301" s="31"/>
      <c r="S2301" s="23"/>
      <c r="T2301" s="23"/>
      <c r="U2301" s="31"/>
      <c r="V2301" s="23"/>
      <c r="W2301" s="23"/>
    </row>
  </sheetData>
  <autoFilter ref="A3:Y17">
    <sortState ref="A4:Y17">
      <sortCondition ref="I3:I17"/>
    </sortState>
  </autoFilter>
  <mergeCells count="6">
    <mergeCell ref="I2:L2"/>
    <mergeCell ref="M2:P2"/>
    <mergeCell ref="I1:P1"/>
    <mergeCell ref="R1:W1"/>
    <mergeCell ref="R2:T2"/>
    <mergeCell ref="U2:W2"/>
  </mergeCells>
  <conditionalFormatting sqref="X1:Y1048576">
    <cfRule type="cellIs" dxfId="1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A77"/>
  <sheetViews>
    <sheetView zoomScale="80" zoomScaleNormal="80" workbookViewId="0">
      <pane ySplit="3" topLeftCell="A49" activePane="bottomLeft" state="frozen"/>
      <selection activeCell="E21" sqref="E21"/>
      <selection pane="bottomLeft" activeCell="C17" sqref="C17"/>
    </sheetView>
  </sheetViews>
  <sheetFormatPr defaultColWidth="48.7109375" defaultRowHeight="15" x14ac:dyDescent="0.25"/>
  <cols>
    <col min="1" max="1" width="70.5703125" style="7" bestFit="1" customWidth="1"/>
    <col min="2" max="2" width="11.42578125" style="7" customWidth="1"/>
    <col min="3" max="3" width="58.5703125" style="7" customWidth="1"/>
    <col min="4" max="4" width="20.5703125" style="7" customWidth="1"/>
    <col min="5" max="5" width="7.42578125" style="24" hidden="1" customWidth="1"/>
    <col min="6" max="6" width="22" style="7" hidden="1" customWidth="1"/>
    <col min="7" max="7" width="20.140625" style="7" hidden="1" customWidth="1"/>
    <col min="8" max="8" width="16.5703125" style="26" bestFit="1" customWidth="1"/>
    <col min="9" max="10" width="16.7109375" style="26" bestFit="1" customWidth="1"/>
    <col min="11" max="14" width="12.5703125" style="24" customWidth="1"/>
    <col min="15" max="15" width="12.5703125" style="28" customWidth="1"/>
    <col min="16" max="18" width="12.5703125" style="11" customWidth="1"/>
    <col min="19" max="19" width="2.42578125" style="11" customWidth="1"/>
    <col min="20" max="25" width="17.85546875" style="11" customWidth="1"/>
    <col min="26" max="26" width="11.42578125" style="11" bestFit="1" customWidth="1"/>
    <col min="27" max="27" width="10.5703125" style="11" bestFit="1" customWidth="1"/>
    <col min="28" max="16384" width="48.7109375" style="11"/>
  </cols>
  <sheetData>
    <row r="1" spans="1:27" ht="26.25" x14ac:dyDescent="0.25">
      <c r="K1" s="131" t="s">
        <v>100</v>
      </c>
      <c r="L1" s="132"/>
      <c r="M1" s="132"/>
      <c r="N1" s="132"/>
      <c r="O1" s="132"/>
      <c r="P1" s="132"/>
      <c r="Q1" s="132"/>
      <c r="R1" s="133"/>
      <c r="T1" s="134" t="s">
        <v>97</v>
      </c>
      <c r="U1" s="134"/>
      <c r="V1" s="134"/>
      <c r="W1" s="134"/>
      <c r="X1" s="134"/>
      <c r="Y1" s="134"/>
    </row>
    <row r="2" spans="1:27" ht="28.5" x14ac:dyDescent="0.25">
      <c r="K2" s="128" t="s">
        <v>95</v>
      </c>
      <c r="L2" s="129"/>
      <c r="M2" s="129"/>
      <c r="N2" s="130"/>
      <c r="O2" s="128" t="s">
        <v>96</v>
      </c>
      <c r="P2" s="129"/>
      <c r="Q2" s="129"/>
      <c r="R2" s="130"/>
      <c r="T2" s="128" t="s">
        <v>95</v>
      </c>
      <c r="U2" s="129"/>
      <c r="V2" s="130"/>
      <c r="W2" s="128" t="s">
        <v>96</v>
      </c>
      <c r="X2" s="129"/>
      <c r="Y2" s="130"/>
      <c r="Z2" s="55" t="s">
        <v>92</v>
      </c>
      <c r="AA2" s="56" t="s">
        <v>99</v>
      </c>
    </row>
    <row r="3" spans="1:27" s="27" customFormat="1" ht="34.5" customHeight="1" x14ac:dyDescent="0.25">
      <c r="A3" s="61" t="s">
        <v>109</v>
      </c>
      <c r="B3" s="61" t="s">
        <v>60</v>
      </c>
      <c r="C3" s="61" t="s">
        <v>31</v>
      </c>
      <c r="D3" s="61" t="s">
        <v>0</v>
      </c>
      <c r="E3" s="8" t="s">
        <v>30</v>
      </c>
      <c r="F3" s="8" t="s">
        <v>73</v>
      </c>
      <c r="G3" s="19" t="s">
        <v>32</v>
      </c>
      <c r="H3" s="60" t="s">
        <v>1</v>
      </c>
      <c r="I3" s="60" t="s">
        <v>2</v>
      </c>
      <c r="J3" s="60" t="s">
        <v>77</v>
      </c>
      <c r="K3" s="1" t="s">
        <v>81</v>
      </c>
      <c r="L3" s="1" t="s">
        <v>82</v>
      </c>
      <c r="M3" s="1" t="s">
        <v>90</v>
      </c>
      <c r="N3" s="1" t="s">
        <v>79</v>
      </c>
      <c r="O3" s="1" t="s">
        <v>81</v>
      </c>
      <c r="P3" s="1" t="s">
        <v>82</v>
      </c>
      <c r="Q3" s="1" t="s">
        <v>90</v>
      </c>
      <c r="R3" s="1" t="s">
        <v>79</v>
      </c>
      <c r="T3" s="30" t="s">
        <v>82</v>
      </c>
      <c r="U3" s="1" t="s">
        <v>90</v>
      </c>
      <c r="V3" s="1" t="s">
        <v>79</v>
      </c>
      <c r="W3" s="47" t="s">
        <v>82</v>
      </c>
      <c r="X3" s="1" t="s">
        <v>90</v>
      </c>
      <c r="Y3" s="1" t="s">
        <v>79</v>
      </c>
      <c r="Z3" s="1" t="s">
        <v>98</v>
      </c>
      <c r="AA3" s="1" t="s">
        <v>98</v>
      </c>
    </row>
    <row r="4" spans="1:27" s="9" customFormat="1" x14ac:dyDescent="0.25">
      <c r="A4" s="65" t="str">
        <f t="shared" ref="A4:A35" si="0">CONCATENATE(B4," ",C4)</f>
        <v>TD100 Int App - Vehicle Maintenance and Repair</v>
      </c>
      <c r="B4" s="65" t="s">
        <v>228</v>
      </c>
      <c r="C4" s="65" t="s">
        <v>164</v>
      </c>
      <c r="D4" s="65" t="s">
        <v>217</v>
      </c>
      <c r="E4" s="66" t="s">
        <v>221</v>
      </c>
      <c r="F4" s="68" t="s">
        <v>74</v>
      </c>
      <c r="G4" s="67" t="s">
        <v>36</v>
      </c>
      <c r="H4" s="64">
        <v>0</v>
      </c>
      <c r="I4" s="64">
        <v>10</v>
      </c>
      <c r="J4" s="71">
        <f>H4+I4</f>
        <v>10</v>
      </c>
      <c r="K4" s="33" t="s">
        <v>83</v>
      </c>
      <c r="L4" s="34">
        <f>IF(VLOOKUP(K4,Bands!A:E,4,FALSE)="75% of fee",J4*0.75,(VLOOKUP(K4,Bands!A:E,4,FALSE)))</f>
        <v>0</v>
      </c>
      <c r="M4" s="35">
        <f t="shared" ref="M4:M35" si="1">L4/J4</f>
        <v>0</v>
      </c>
      <c r="N4" s="33" t="s">
        <v>80</v>
      </c>
      <c r="O4" s="39" t="str">
        <f t="shared" ref="O4:O35" si="2">K4</f>
        <v>A</v>
      </c>
      <c r="P4" s="40">
        <f>IF(VLOOKUP(O4,Bands!A:E,5,FALSE)="50% of fee",J4*0.5,(VLOOKUP(O4,Bands!A:E,5,FALSE)))</f>
        <v>0</v>
      </c>
      <c r="Q4" s="41">
        <f t="shared" ref="Q4:Q35" si="3">P4/J4</f>
        <v>0</v>
      </c>
      <c r="R4" s="39" t="s">
        <v>80</v>
      </c>
      <c r="S4" s="11"/>
      <c r="T4" s="46">
        <f t="shared" ref="T4:T35" si="4">J4*75%</f>
        <v>7.5</v>
      </c>
      <c r="U4" s="35">
        <f t="shared" ref="U4:U35" si="5">T4/J4</f>
        <v>0.75</v>
      </c>
      <c r="V4" s="33" t="s">
        <v>80</v>
      </c>
      <c r="W4" s="48">
        <f t="shared" ref="W4:W35" si="6">J4*0.5</f>
        <v>5</v>
      </c>
      <c r="X4" s="41">
        <f t="shared" ref="X4:X35" si="7">W4/J4</f>
        <v>0.5</v>
      </c>
      <c r="Y4" s="39" t="s">
        <v>80</v>
      </c>
      <c r="Z4" s="49">
        <f t="shared" ref="Z4:Z35" si="8">L4-T4</f>
        <v>-7.5</v>
      </c>
      <c r="AA4" s="49">
        <f t="shared" ref="AA4:AA35" si="9">P4-W4</f>
        <v>-5</v>
      </c>
    </row>
    <row r="5" spans="1:27" x14ac:dyDescent="0.25">
      <c r="A5" s="65" t="str">
        <f t="shared" si="0"/>
        <v>TD108 Adv App - Engineering Manufacture Pathway 3</v>
      </c>
      <c r="B5" s="68" t="s">
        <v>243</v>
      </c>
      <c r="C5" s="68" t="s">
        <v>178</v>
      </c>
      <c r="D5" s="68" t="s">
        <v>64</v>
      </c>
      <c r="E5" s="69" t="s">
        <v>220</v>
      </c>
      <c r="F5" s="68"/>
      <c r="G5" s="70" t="s">
        <v>37</v>
      </c>
      <c r="H5" s="71">
        <v>0</v>
      </c>
      <c r="I5" s="71">
        <v>10</v>
      </c>
      <c r="J5" s="71">
        <f t="shared" ref="J5:J68" si="10">H5+I5</f>
        <v>10</v>
      </c>
      <c r="K5" s="33" t="s">
        <v>83</v>
      </c>
      <c r="L5" s="34">
        <f>IF(VLOOKUP(K5,Bands!A:E,4,FALSE)="75% of fee",J5*0.75,(VLOOKUP(K5,Bands!A:E,4,FALSE)))</f>
        <v>0</v>
      </c>
      <c r="M5" s="35">
        <f t="shared" si="1"/>
        <v>0</v>
      </c>
      <c r="N5" s="33" t="s">
        <v>80</v>
      </c>
      <c r="O5" s="39" t="str">
        <f t="shared" si="2"/>
        <v>A</v>
      </c>
      <c r="P5" s="40">
        <f>IF(VLOOKUP(O5,Bands!A:E,5,FALSE)="50% of fee",J5*0.5,(VLOOKUP(O5,Bands!A:E,5,FALSE)))</f>
        <v>0</v>
      </c>
      <c r="Q5" s="41">
        <f t="shared" si="3"/>
        <v>0</v>
      </c>
      <c r="R5" s="39" t="s">
        <v>80</v>
      </c>
      <c r="S5" s="12"/>
      <c r="T5" s="46">
        <f t="shared" si="4"/>
        <v>7.5</v>
      </c>
      <c r="U5" s="35">
        <f t="shared" si="5"/>
        <v>0.75</v>
      </c>
      <c r="V5" s="33" t="s">
        <v>80</v>
      </c>
      <c r="W5" s="48">
        <f t="shared" si="6"/>
        <v>5</v>
      </c>
      <c r="X5" s="41">
        <f t="shared" si="7"/>
        <v>0.5</v>
      </c>
      <c r="Y5" s="39" t="s">
        <v>80</v>
      </c>
      <c r="Z5" s="49">
        <f t="shared" si="8"/>
        <v>-7.5</v>
      </c>
      <c r="AA5" s="49">
        <f t="shared" si="9"/>
        <v>-5</v>
      </c>
    </row>
    <row r="6" spans="1:27" x14ac:dyDescent="0.25">
      <c r="A6" s="65" t="str">
        <f t="shared" si="0"/>
        <v>TD110 Adv App - Engineering Maintenance ( Pathway 5)</v>
      </c>
      <c r="B6" s="65" t="s">
        <v>227</v>
      </c>
      <c r="C6" s="65" t="s">
        <v>163</v>
      </c>
      <c r="D6" s="65" t="s">
        <v>217</v>
      </c>
      <c r="E6" s="66" t="s">
        <v>220</v>
      </c>
      <c r="F6" s="65"/>
      <c r="G6" s="67" t="s">
        <v>36</v>
      </c>
      <c r="H6" s="64">
        <v>0</v>
      </c>
      <c r="I6" s="64">
        <v>10</v>
      </c>
      <c r="J6" s="71">
        <f t="shared" si="10"/>
        <v>10</v>
      </c>
      <c r="K6" s="33" t="s">
        <v>83</v>
      </c>
      <c r="L6" s="34">
        <f>IF(VLOOKUP(K6,Bands!A:E,4,FALSE)="75% of fee",J6*0.75,(VLOOKUP(K6,Bands!A:E,4,FALSE)))</f>
        <v>0</v>
      </c>
      <c r="M6" s="35">
        <f t="shared" si="1"/>
        <v>0</v>
      </c>
      <c r="N6" s="33" t="s">
        <v>80</v>
      </c>
      <c r="O6" s="39" t="str">
        <f t="shared" si="2"/>
        <v>A</v>
      </c>
      <c r="P6" s="40">
        <f>IF(VLOOKUP(O6,Bands!A:E,5,FALSE)="50% of fee",J6*0.5,(VLOOKUP(O6,Bands!A:E,5,FALSE)))</f>
        <v>0</v>
      </c>
      <c r="Q6" s="41">
        <f t="shared" si="3"/>
        <v>0</v>
      </c>
      <c r="R6" s="39" t="s">
        <v>80</v>
      </c>
      <c r="S6" s="12"/>
      <c r="T6" s="46">
        <f t="shared" si="4"/>
        <v>7.5</v>
      </c>
      <c r="U6" s="35">
        <f t="shared" si="5"/>
        <v>0.75</v>
      </c>
      <c r="V6" s="33" t="s">
        <v>80</v>
      </c>
      <c r="W6" s="48">
        <f t="shared" si="6"/>
        <v>5</v>
      </c>
      <c r="X6" s="41">
        <f t="shared" si="7"/>
        <v>0.5</v>
      </c>
      <c r="Y6" s="39" t="s">
        <v>80</v>
      </c>
      <c r="Z6" s="49">
        <f t="shared" si="8"/>
        <v>-7.5</v>
      </c>
      <c r="AA6" s="49">
        <f t="shared" si="9"/>
        <v>-5</v>
      </c>
    </row>
    <row r="7" spans="1:27" x14ac:dyDescent="0.25">
      <c r="A7" s="65" t="str">
        <f t="shared" si="0"/>
        <v>TD119 Adv App - Engineering Technician - Mechatronics</v>
      </c>
      <c r="B7" s="65" t="s">
        <v>244</v>
      </c>
      <c r="C7" s="65" t="s">
        <v>179</v>
      </c>
      <c r="D7" s="65" t="s">
        <v>64</v>
      </c>
      <c r="E7" s="66" t="s">
        <v>220</v>
      </c>
      <c r="F7" s="65"/>
      <c r="G7" s="67" t="s">
        <v>36</v>
      </c>
      <c r="H7" s="64">
        <v>0</v>
      </c>
      <c r="I7" s="64">
        <v>10</v>
      </c>
      <c r="J7" s="71">
        <f t="shared" si="10"/>
        <v>10</v>
      </c>
      <c r="K7" s="33" t="s">
        <v>83</v>
      </c>
      <c r="L7" s="34">
        <f>IF(VLOOKUP(K7,Bands!A:E,4,FALSE)="75% of fee",J7*0.75,(VLOOKUP(K7,Bands!A:E,4,FALSE)))</f>
        <v>0</v>
      </c>
      <c r="M7" s="35">
        <f t="shared" si="1"/>
        <v>0</v>
      </c>
      <c r="N7" s="33" t="s">
        <v>80</v>
      </c>
      <c r="O7" s="39" t="str">
        <f t="shared" si="2"/>
        <v>A</v>
      </c>
      <c r="P7" s="40">
        <f>IF(VLOOKUP(O7,Bands!A:E,5,FALSE)="50% of fee",J7*0.5,(VLOOKUP(O7,Bands!A:E,5,FALSE)))</f>
        <v>0</v>
      </c>
      <c r="Q7" s="41">
        <f t="shared" si="3"/>
        <v>0</v>
      </c>
      <c r="R7" s="39" t="s">
        <v>80</v>
      </c>
      <c r="T7" s="46">
        <f t="shared" si="4"/>
        <v>7.5</v>
      </c>
      <c r="U7" s="35">
        <f t="shared" si="5"/>
        <v>0.75</v>
      </c>
      <c r="V7" s="33" t="s">
        <v>80</v>
      </c>
      <c r="W7" s="48">
        <f t="shared" si="6"/>
        <v>5</v>
      </c>
      <c r="X7" s="41">
        <f t="shared" si="7"/>
        <v>0.5</v>
      </c>
      <c r="Y7" s="39" t="s">
        <v>80</v>
      </c>
      <c r="Z7" s="49">
        <f t="shared" si="8"/>
        <v>-7.5</v>
      </c>
      <c r="AA7" s="49">
        <f t="shared" si="9"/>
        <v>-5</v>
      </c>
    </row>
    <row r="8" spans="1:27" x14ac:dyDescent="0.25">
      <c r="A8" s="92" t="str">
        <f t="shared" si="0"/>
        <v>TCP102 Functional Skills Maths Mon Eve</v>
      </c>
      <c r="B8" s="93" t="s">
        <v>230</v>
      </c>
      <c r="C8" s="93" t="s">
        <v>166</v>
      </c>
      <c r="D8" s="93" t="s">
        <v>218</v>
      </c>
      <c r="E8" s="100" t="s">
        <v>223</v>
      </c>
      <c r="F8" s="68"/>
      <c r="G8" s="70" t="s">
        <v>34</v>
      </c>
      <c r="H8" s="106">
        <v>0</v>
      </c>
      <c r="I8" s="106">
        <v>20</v>
      </c>
      <c r="J8" s="106">
        <f t="shared" si="10"/>
        <v>20</v>
      </c>
      <c r="K8" s="33" t="s">
        <v>84</v>
      </c>
      <c r="L8" s="34">
        <f>IF(VLOOKUP(K8,Bands!A:E,4,FALSE)="75% of fee",J8*0.75,(VLOOKUP(K8,Bands!A:E,4,FALSE)))</f>
        <v>15</v>
      </c>
      <c r="M8" s="35">
        <f t="shared" si="1"/>
        <v>0.75</v>
      </c>
      <c r="N8" s="33" t="s">
        <v>80</v>
      </c>
      <c r="O8" s="39" t="str">
        <f t="shared" si="2"/>
        <v>B</v>
      </c>
      <c r="P8" s="40">
        <f>IF(VLOOKUP(O8,Bands!A:E,5,FALSE)="50% of fee",J8*0.5,(VLOOKUP(O8,Bands!A:E,5,FALSE)))</f>
        <v>10</v>
      </c>
      <c r="Q8" s="41">
        <f t="shared" si="3"/>
        <v>0.5</v>
      </c>
      <c r="R8" s="39" t="s">
        <v>80</v>
      </c>
      <c r="T8" s="46">
        <f t="shared" si="4"/>
        <v>15</v>
      </c>
      <c r="U8" s="35">
        <f t="shared" si="5"/>
        <v>0.75</v>
      </c>
      <c r="V8" s="33" t="s">
        <v>80</v>
      </c>
      <c r="W8" s="48">
        <f t="shared" si="6"/>
        <v>10</v>
      </c>
      <c r="X8" s="41">
        <f t="shared" si="7"/>
        <v>0.5</v>
      </c>
      <c r="Y8" s="39" t="s">
        <v>80</v>
      </c>
      <c r="Z8" s="49">
        <f t="shared" si="8"/>
        <v>0</v>
      </c>
      <c r="AA8" s="49">
        <f t="shared" si="9"/>
        <v>0</v>
      </c>
    </row>
    <row r="9" spans="1:27" x14ac:dyDescent="0.25">
      <c r="A9" s="92" t="str">
        <f t="shared" si="0"/>
        <v>TCP104 Functional Skills English Mon Eve</v>
      </c>
      <c r="B9" s="93" t="s">
        <v>231</v>
      </c>
      <c r="C9" s="93" t="s">
        <v>167</v>
      </c>
      <c r="D9" s="93" t="s">
        <v>218</v>
      </c>
      <c r="E9" s="100" t="s">
        <v>223</v>
      </c>
      <c r="F9" s="68"/>
      <c r="G9" s="70" t="s">
        <v>39</v>
      </c>
      <c r="H9" s="106">
        <v>0</v>
      </c>
      <c r="I9" s="106">
        <v>20</v>
      </c>
      <c r="J9" s="106">
        <f t="shared" si="10"/>
        <v>20</v>
      </c>
      <c r="K9" s="33" t="s">
        <v>84</v>
      </c>
      <c r="L9" s="34">
        <f>IF(VLOOKUP(K9,Bands!A:E,4,FALSE)="75% of fee",J9*0.75,(VLOOKUP(K9,Bands!A:E,4,FALSE)))</f>
        <v>15</v>
      </c>
      <c r="M9" s="35">
        <f t="shared" si="1"/>
        <v>0.75</v>
      </c>
      <c r="N9" s="33" t="s">
        <v>80</v>
      </c>
      <c r="O9" s="39" t="str">
        <f t="shared" si="2"/>
        <v>B</v>
      </c>
      <c r="P9" s="40">
        <f>IF(VLOOKUP(O9,Bands!A:E,5,FALSE)="50% of fee",J9*0.5,(VLOOKUP(O9,Bands!A:E,5,FALSE)))</f>
        <v>10</v>
      </c>
      <c r="Q9" s="41">
        <f t="shared" si="3"/>
        <v>0.5</v>
      </c>
      <c r="R9" s="39" t="s">
        <v>80</v>
      </c>
      <c r="T9" s="46">
        <f t="shared" si="4"/>
        <v>15</v>
      </c>
      <c r="U9" s="35">
        <f t="shared" si="5"/>
        <v>0.75</v>
      </c>
      <c r="V9" s="33" t="s">
        <v>80</v>
      </c>
      <c r="W9" s="48">
        <f t="shared" si="6"/>
        <v>10</v>
      </c>
      <c r="X9" s="41">
        <f t="shared" si="7"/>
        <v>0.5</v>
      </c>
      <c r="Y9" s="39" t="s">
        <v>80</v>
      </c>
      <c r="Z9" s="49">
        <f t="shared" si="8"/>
        <v>0</v>
      </c>
      <c r="AA9" s="49">
        <f t="shared" si="9"/>
        <v>0</v>
      </c>
    </row>
    <row r="10" spans="1:27" x14ac:dyDescent="0.25">
      <c r="A10" s="92" t="str">
        <f t="shared" si="0"/>
        <v>TCP147 Functional Skills Maths Wed Eve</v>
      </c>
      <c r="B10" s="93" t="s">
        <v>232</v>
      </c>
      <c r="C10" s="93" t="s">
        <v>168</v>
      </c>
      <c r="D10" s="93" t="s">
        <v>218</v>
      </c>
      <c r="E10" s="100" t="s">
        <v>223</v>
      </c>
      <c r="F10" s="68"/>
      <c r="G10" s="70" t="s">
        <v>39</v>
      </c>
      <c r="H10" s="106">
        <v>0</v>
      </c>
      <c r="I10" s="106">
        <v>20</v>
      </c>
      <c r="J10" s="106">
        <f t="shared" si="10"/>
        <v>20</v>
      </c>
      <c r="K10" s="33" t="s">
        <v>84</v>
      </c>
      <c r="L10" s="34">
        <f>IF(VLOOKUP(K10,Bands!A:E,4,FALSE)="75% of fee",J10*0.75,(VLOOKUP(K10,Bands!A:E,4,FALSE)))</f>
        <v>15</v>
      </c>
      <c r="M10" s="35">
        <f t="shared" si="1"/>
        <v>0.75</v>
      </c>
      <c r="N10" s="33" t="s">
        <v>80</v>
      </c>
      <c r="O10" s="39" t="str">
        <f t="shared" si="2"/>
        <v>B</v>
      </c>
      <c r="P10" s="40">
        <f>IF(VLOOKUP(O10,Bands!A:E,5,FALSE)="50% of fee",J10*0.5,(VLOOKUP(O10,Bands!A:E,5,FALSE)))</f>
        <v>10</v>
      </c>
      <c r="Q10" s="41">
        <f t="shared" si="3"/>
        <v>0.5</v>
      </c>
      <c r="R10" s="39" t="s">
        <v>80</v>
      </c>
      <c r="S10" s="12"/>
      <c r="T10" s="46">
        <f t="shared" si="4"/>
        <v>15</v>
      </c>
      <c r="U10" s="35">
        <f t="shared" si="5"/>
        <v>0.75</v>
      </c>
      <c r="V10" s="33" t="s">
        <v>80</v>
      </c>
      <c r="W10" s="48">
        <f t="shared" si="6"/>
        <v>10</v>
      </c>
      <c r="X10" s="41">
        <f t="shared" si="7"/>
        <v>0.5</v>
      </c>
      <c r="Y10" s="39" t="s">
        <v>80</v>
      </c>
      <c r="Z10" s="49">
        <f t="shared" si="8"/>
        <v>0</v>
      </c>
      <c r="AA10" s="49">
        <f t="shared" si="9"/>
        <v>0</v>
      </c>
    </row>
    <row r="11" spans="1:27" x14ac:dyDescent="0.25">
      <c r="A11" s="92" t="str">
        <f t="shared" si="0"/>
        <v>TCP164 Functional Skills Maths Tues AM</v>
      </c>
      <c r="B11" s="93" t="s">
        <v>233</v>
      </c>
      <c r="C11" s="93" t="s">
        <v>169</v>
      </c>
      <c r="D11" s="93" t="s">
        <v>218</v>
      </c>
      <c r="E11" s="100" t="s">
        <v>223</v>
      </c>
      <c r="F11" s="68"/>
      <c r="G11" s="70" t="s">
        <v>36</v>
      </c>
      <c r="H11" s="106">
        <v>0</v>
      </c>
      <c r="I11" s="106">
        <v>20</v>
      </c>
      <c r="J11" s="106">
        <f t="shared" si="10"/>
        <v>20</v>
      </c>
      <c r="K11" s="33" t="s">
        <v>84</v>
      </c>
      <c r="L11" s="34">
        <f>IF(VLOOKUP(K11,Bands!A:E,4,FALSE)="75% of fee",J11*0.75,(VLOOKUP(K11,Bands!A:E,4,FALSE)))</f>
        <v>15</v>
      </c>
      <c r="M11" s="35">
        <f t="shared" si="1"/>
        <v>0.75</v>
      </c>
      <c r="N11" s="33" t="s">
        <v>80</v>
      </c>
      <c r="O11" s="39" t="str">
        <f t="shared" si="2"/>
        <v>B</v>
      </c>
      <c r="P11" s="40">
        <f>IF(VLOOKUP(O11,Bands!A:E,5,FALSE)="50% of fee",J11*0.5,(VLOOKUP(O11,Bands!A:E,5,FALSE)))</f>
        <v>10</v>
      </c>
      <c r="Q11" s="41">
        <f t="shared" si="3"/>
        <v>0.5</v>
      </c>
      <c r="R11" s="39" t="s">
        <v>80</v>
      </c>
      <c r="S11" s="12"/>
      <c r="T11" s="46">
        <f t="shared" si="4"/>
        <v>15</v>
      </c>
      <c r="U11" s="35">
        <f t="shared" si="5"/>
        <v>0.75</v>
      </c>
      <c r="V11" s="33" t="s">
        <v>80</v>
      </c>
      <c r="W11" s="48">
        <f t="shared" si="6"/>
        <v>10</v>
      </c>
      <c r="X11" s="41">
        <f t="shared" si="7"/>
        <v>0.5</v>
      </c>
      <c r="Y11" s="39" t="s">
        <v>80</v>
      </c>
      <c r="Z11" s="49">
        <f t="shared" si="8"/>
        <v>0</v>
      </c>
      <c r="AA11" s="49">
        <f t="shared" si="9"/>
        <v>0</v>
      </c>
    </row>
    <row r="12" spans="1:27" x14ac:dyDescent="0.25">
      <c r="A12" s="92" t="str">
        <f t="shared" si="0"/>
        <v>TKE103 Access - Health (P/T)</v>
      </c>
      <c r="B12" s="92" t="s">
        <v>273</v>
      </c>
      <c r="C12" s="92" t="s">
        <v>207</v>
      </c>
      <c r="D12" s="92" t="s">
        <v>33</v>
      </c>
      <c r="E12" s="97" t="s">
        <v>225</v>
      </c>
      <c r="F12" s="72"/>
      <c r="G12" s="73" t="s">
        <v>36</v>
      </c>
      <c r="H12" s="107">
        <v>0</v>
      </c>
      <c r="I12" s="107">
        <v>20</v>
      </c>
      <c r="J12" s="106">
        <f t="shared" si="10"/>
        <v>20</v>
      </c>
      <c r="K12" s="33" t="s">
        <v>84</v>
      </c>
      <c r="L12" s="34">
        <f>IF(VLOOKUP(K12,Bands!A:E,4,FALSE)="75% of fee",J12*0.75,(VLOOKUP(K12,Bands!A:E,4,FALSE)))</f>
        <v>15</v>
      </c>
      <c r="M12" s="35">
        <f t="shared" si="1"/>
        <v>0.75</v>
      </c>
      <c r="N12" s="33" t="s">
        <v>80</v>
      </c>
      <c r="O12" s="39" t="str">
        <f t="shared" si="2"/>
        <v>B</v>
      </c>
      <c r="P12" s="40">
        <f>IF(VLOOKUP(O12,Bands!A:E,5,FALSE)="50% of fee",J12*0.5,(VLOOKUP(O12,Bands!A:E,5,FALSE)))</f>
        <v>10</v>
      </c>
      <c r="Q12" s="41">
        <f t="shared" si="3"/>
        <v>0.5</v>
      </c>
      <c r="R12" s="39" t="s">
        <v>80</v>
      </c>
      <c r="T12" s="46">
        <f t="shared" si="4"/>
        <v>15</v>
      </c>
      <c r="U12" s="35">
        <f t="shared" si="5"/>
        <v>0.75</v>
      </c>
      <c r="V12" s="33" t="s">
        <v>80</v>
      </c>
      <c r="W12" s="48">
        <f t="shared" si="6"/>
        <v>10</v>
      </c>
      <c r="X12" s="41">
        <f t="shared" si="7"/>
        <v>0.5</v>
      </c>
      <c r="Y12" s="39" t="s">
        <v>80</v>
      </c>
      <c r="Z12" s="49">
        <f t="shared" si="8"/>
        <v>0</v>
      </c>
      <c r="AA12" s="49">
        <f t="shared" si="9"/>
        <v>0</v>
      </c>
    </row>
    <row r="13" spans="1:27" x14ac:dyDescent="0.25">
      <c r="A13" s="92" t="str">
        <f t="shared" si="0"/>
        <v>TKE104 Access - Humanities (P/T)</v>
      </c>
      <c r="B13" s="93" t="s">
        <v>274</v>
      </c>
      <c r="C13" s="93" t="s">
        <v>208</v>
      </c>
      <c r="D13" s="93" t="s">
        <v>33</v>
      </c>
      <c r="E13" s="100" t="s">
        <v>225</v>
      </c>
      <c r="F13" s="74"/>
      <c r="G13" s="75" t="s">
        <v>37</v>
      </c>
      <c r="H13" s="106">
        <v>0</v>
      </c>
      <c r="I13" s="106">
        <v>20</v>
      </c>
      <c r="J13" s="106">
        <f t="shared" si="10"/>
        <v>20</v>
      </c>
      <c r="K13" s="33" t="s">
        <v>84</v>
      </c>
      <c r="L13" s="34">
        <f>IF(VLOOKUP(K13,Bands!A:E,4,FALSE)="75% of fee",J13*0.75,(VLOOKUP(K13,Bands!A:E,4,FALSE)))</f>
        <v>15</v>
      </c>
      <c r="M13" s="35">
        <f t="shared" si="1"/>
        <v>0.75</v>
      </c>
      <c r="N13" s="33" t="s">
        <v>80</v>
      </c>
      <c r="O13" s="39" t="str">
        <f t="shared" si="2"/>
        <v>B</v>
      </c>
      <c r="P13" s="40">
        <f>IF(VLOOKUP(O13,Bands!A:E,5,FALSE)="50% of fee",J13*0.5,(VLOOKUP(O13,Bands!A:E,5,FALSE)))</f>
        <v>10</v>
      </c>
      <c r="Q13" s="41">
        <f t="shared" si="3"/>
        <v>0.5</v>
      </c>
      <c r="R13" s="39" t="s">
        <v>80</v>
      </c>
      <c r="S13" s="12"/>
      <c r="T13" s="46">
        <f t="shared" si="4"/>
        <v>15</v>
      </c>
      <c r="U13" s="35">
        <f t="shared" si="5"/>
        <v>0.75</v>
      </c>
      <c r="V13" s="33" t="s">
        <v>80</v>
      </c>
      <c r="W13" s="48">
        <f t="shared" si="6"/>
        <v>10</v>
      </c>
      <c r="X13" s="41">
        <f t="shared" si="7"/>
        <v>0.5</v>
      </c>
      <c r="Y13" s="39" t="s">
        <v>80</v>
      </c>
      <c r="Z13" s="49">
        <f t="shared" si="8"/>
        <v>0</v>
      </c>
      <c r="AA13" s="49">
        <f t="shared" si="9"/>
        <v>0</v>
      </c>
    </row>
    <row r="14" spans="1:27" x14ac:dyDescent="0.25">
      <c r="A14" s="92" t="str">
        <f t="shared" si="0"/>
        <v>TKE188 Access - Humanities (P/T)</v>
      </c>
      <c r="B14" s="93" t="s">
        <v>275</v>
      </c>
      <c r="C14" s="93" t="s">
        <v>208</v>
      </c>
      <c r="D14" s="93" t="s">
        <v>33</v>
      </c>
      <c r="E14" s="100" t="s">
        <v>225</v>
      </c>
      <c r="F14" s="74"/>
      <c r="G14" s="75" t="s">
        <v>37</v>
      </c>
      <c r="H14" s="111">
        <v>0</v>
      </c>
      <c r="I14" s="111">
        <v>20</v>
      </c>
      <c r="J14" s="106">
        <f t="shared" si="10"/>
        <v>20</v>
      </c>
      <c r="K14" s="33" t="s">
        <v>84</v>
      </c>
      <c r="L14" s="34">
        <f>IF(VLOOKUP(K14,Bands!A:E,4,FALSE)="75% of fee",J14*0.75,(VLOOKUP(K14,Bands!A:E,4,FALSE)))</f>
        <v>15</v>
      </c>
      <c r="M14" s="35">
        <f t="shared" si="1"/>
        <v>0.75</v>
      </c>
      <c r="N14" s="33" t="s">
        <v>80</v>
      </c>
      <c r="O14" s="39" t="str">
        <f t="shared" si="2"/>
        <v>B</v>
      </c>
      <c r="P14" s="40">
        <f>IF(VLOOKUP(O14,Bands!A:E,5,FALSE)="50% of fee",J14*0.5,(VLOOKUP(O14,Bands!A:E,5,FALSE)))</f>
        <v>10</v>
      </c>
      <c r="Q14" s="41">
        <f t="shared" si="3"/>
        <v>0.5</v>
      </c>
      <c r="R14" s="39" t="s">
        <v>80</v>
      </c>
      <c r="S14" s="12"/>
      <c r="T14" s="46">
        <f t="shared" si="4"/>
        <v>15</v>
      </c>
      <c r="U14" s="35">
        <f t="shared" si="5"/>
        <v>0.75</v>
      </c>
      <c r="V14" s="33" t="s">
        <v>80</v>
      </c>
      <c r="W14" s="48">
        <f t="shared" si="6"/>
        <v>10</v>
      </c>
      <c r="X14" s="41">
        <f t="shared" si="7"/>
        <v>0.5</v>
      </c>
      <c r="Y14" s="39" t="s">
        <v>80</v>
      </c>
      <c r="Z14" s="49">
        <f t="shared" si="8"/>
        <v>0</v>
      </c>
      <c r="AA14" s="49">
        <f t="shared" si="9"/>
        <v>0</v>
      </c>
    </row>
    <row r="15" spans="1:27" x14ac:dyDescent="0.25">
      <c r="A15" s="92" t="str">
        <f t="shared" si="0"/>
        <v>TKE189 Access - Health (P/T)</v>
      </c>
      <c r="B15" s="92" t="s">
        <v>276</v>
      </c>
      <c r="C15" s="92" t="s">
        <v>207</v>
      </c>
      <c r="D15" s="92" t="s">
        <v>33</v>
      </c>
      <c r="E15" s="97" t="s">
        <v>225</v>
      </c>
      <c r="F15" s="65"/>
      <c r="G15" s="67" t="s">
        <v>36</v>
      </c>
      <c r="H15" s="107">
        <v>0</v>
      </c>
      <c r="I15" s="107">
        <v>20</v>
      </c>
      <c r="J15" s="106">
        <f t="shared" si="10"/>
        <v>20</v>
      </c>
      <c r="K15" s="33" t="s">
        <v>84</v>
      </c>
      <c r="L15" s="34">
        <f>IF(VLOOKUP(K15,Bands!A:E,4,FALSE)="75% of fee",J15*0.75,(VLOOKUP(K15,Bands!A:E,4,FALSE)))</f>
        <v>15</v>
      </c>
      <c r="M15" s="35">
        <f t="shared" si="1"/>
        <v>0.75</v>
      </c>
      <c r="N15" s="33" t="s">
        <v>80</v>
      </c>
      <c r="O15" s="39" t="str">
        <f t="shared" si="2"/>
        <v>B</v>
      </c>
      <c r="P15" s="40">
        <f>IF(VLOOKUP(O15,Bands!A:E,5,FALSE)="50% of fee",J15*0.5,(VLOOKUP(O15,Bands!A:E,5,FALSE)))</f>
        <v>10</v>
      </c>
      <c r="Q15" s="41">
        <f t="shared" si="3"/>
        <v>0.5</v>
      </c>
      <c r="R15" s="39" t="s">
        <v>80</v>
      </c>
      <c r="S15" s="12"/>
      <c r="T15" s="46">
        <f t="shared" si="4"/>
        <v>15</v>
      </c>
      <c r="U15" s="35">
        <f t="shared" si="5"/>
        <v>0.75</v>
      </c>
      <c r="V15" s="33" t="s">
        <v>80</v>
      </c>
      <c r="W15" s="48">
        <f t="shared" si="6"/>
        <v>10</v>
      </c>
      <c r="X15" s="41">
        <f t="shared" si="7"/>
        <v>0.5</v>
      </c>
      <c r="Y15" s="39" t="s">
        <v>80</v>
      </c>
      <c r="Z15" s="49">
        <f t="shared" si="8"/>
        <v>0</v>
      </c>
      <c r="AA15" s="49">
        <f t="shared" si="9"/>
        <v>0</v>
      </c>
    </row>
    <row r="16" spans="1:27" x14ac:dyDescent="0.25">
      <c r="A16" s="92" t="str">
        <f t="shared" si="0"/>
        <v>TKE190 Pre-Access (Day)</v>
      </c>
      <c r="B16" s="92" t="s">
        <v>277</v>
      </c>
      <c r="C16" s="92" t="s">
        <v>209</v>
      </c>
      <c r="D16" s="92" t="s">
        <v>33</v>
      </c>
      <c r="E16" s="97" t="s">
        <v>225</v>
      </c>
      <c r="F16" s="65"/>
      <c r="G16" s="67" t="s">
        <v>36</v>
      </c>
      <c r="H16" s="107">
        <v>0</v>
      </c>
      <c r="I16" s="107">
        <v>20</v>
      </c>
      <c r="J16" s="106">
        <f t="shared" si="10"/>
        <v>20</v>
      </c>
      <c r="K16" s="33" t="s">
        <v>84</v>
      </c>
      <c r="L16" s="34">
        <f>IF(VLOOKUP(K16,Bands!A:E,4,FALSE)="75% of fee",J16*0.75,(VLOOKUP(K16,Bands!A:E,4,FALSE)))</f>
        <v>15</v>
      </c>
      <c r="M16" s="35">
        <f t="shared" si="1"/>
        <v>0.75</v>
      </c>
      <c r="N16" s="33" t="s">
        <v>80</v>
      </c>
      <c r="O16" s="39" t="str">
        <f t="shared" si="2"/>
        <v>B</v>
      </c>
      <c r="P16" s="40">
        <f>IF(VLOOKUP(O16,Bands!A:E,5,FALSE)="50% of fee",J16*0.5,(VLOOKUP(O16,Bands!A:E,5,FALSE)))</f>
        <v>10</v>
      </c>
      <c r="Q16" s="41">
        <f t="shared" si="3"/>
        <v>0.5</v>
      </c>
      <c r="R16" s="39" t="s">
        <v>80</v>
      </c>
      <c r="S16" s="12"/>
      <c r="T16" s="46">
        <f t="shared" si="4"/>
        <v>15</v>
      </c>
      <c r="U16" s="35">
        <f t="shared" si="5"/>
        <v>0.75</v>
      </c>
      <c r="V16" s="33" t="s">
        <v>80</v>
      </c>
      <c r="W16" s="48">
        <f t="shared" si="6"/>
        <v>10</v>
      </c>
      <c r="X16" s="41">
        <f t="shared" si="7"/>
        <v>0.5</v>
      </c>
      <c r="Y16" s="39" t="s">
        <v>80</v>
      </c>
      <c r="Z16" s="49">
        <f t="shared" si="8"/>
        <v>0</v>
      </c>
      <c r="AA16" s="49">
        <f t="shared" si="9"/>
        <v>0</v>
      </c>
    </row>
    <row r="17" spans="1:27" x14ac:dyDescent="0.25">
      <c r="A17" s="92" t="str">
        <f t="shared" si="0"/>
        <v>TKE191 Pre-Access (Evening)</v>
      </c>
      <c r="B17" s="92" t="s">
        <v>278</v>
      </c>
      <c r="C17" s="92" t="s">
        <v>210</v>
      </c>
      <c r="D17" s="92" t="s">
        <v>33</v>
      </c>
      <c r="E17" s="97" t="s">
        <v>225</v>
      </c>
      <c r="F17" s="65"/>
      <c r="G17" s="67" t="s">
        <v>36</v>
      </c>
      <c r="H17" s="107">
        <v>0</v>
      </c>
      <c r="I17" s="107">
        <v>20</v>
      </c>
      <c r="J17" s="106">
        <f t="shared" si="10"/>
        <v>20</v>
      </c>
      <c r="K17" s="33" t="s">
        <v>84</v>
      </c>
      <c r="L17" s="34">
        <f>IF(VLOOKUP(K17,Bands!A:E,4,FALSE)="75% of fee",J17*0.75,(VLOOKUP(K17,Bands!A:E,4,FALSE)))</f>
        <v>15</v>
      </c>
      <c r="M17" s="35">
        <f t="shared" si="1"/>
        <v>0.75</v>
      </c>
      <c r="N17" s="33" t="s">
        <v>80</v>
      </c>
      <c r="O17" s="39" t="str">
        <f t="shared" si="2"/>
        <v>B</v>
      </c>
      <c r="P17" s="40">
        <f>IF(VLOOKUP(O17,Bands!A:E,5,FALSE)="50% of fee",J17*0.5,(VLOOKUP(O17,Bands!A:E,5,FALSE)))</f>
        <v>10</v>
      </c>
      <c r="Q17" s="41">
        <f t="shared" si="3"/>
        <v>0.5</v>
      </c>
      <c r="R17" s="39" t="s">
        <v>80</v>
      </c>
      <c r="S17" s="12"/>
      <c r="T17" s="46">
        <f t="shared" si="4"/>
        <v>15</v>
      </c>
      <c r="U17" s="35">
        <f t="shared" si="5"/>
        <v>0.75</v>
      </c>
      <c r="V17" s="33" t="s">
        <v>80</v>
      </c>
      <c r="W17" s="48">
        <f t="shared" si="6"/>
        <v>10</v>
      </c>
      <c r="X17" s="41">
        <f t="shared" si="7"/>
        <v>0.5</v>
      </c>
      <c r="Y17" s="39" t="s">
        <v>80</v>
      </c>
      <c r="Z17" s="49">
        <f t="shared" si="8"/>
        <v>0</v>
      </c>
      <c r="AA17" s="49">
        <f t="shared" si="9"/>
        <v>0</v>
      </c>
    </row>
    <row r="18" spans="1:27" x14ac:dyDescent="0.25">
      <c r="A18" s="92" t="str">
        <f t="shared" si="0"/>
        <v>TKP102 Functional Skills Maths Tue Eve</v>
      </c>
      <c r="B18" s="93" t="s">
        <v>234</v>
      </c>
      <c r="C18" s="93" t="s">
        <v>170</v>
      </c>
      <c r="D18" s="93" t="s">
        <v>218</v>
      </c>
      <c r="E18" s="100" t="s">
        <v>223</v>
      </c>
      <c r="F18" s="68"/>
      <c r="G18" s="70" t="s">
        <v>36</v>
      </c>
      <c r="H18" s="106">
        <v>0</v>
      </c>
      <c r="I18" s="106">
        <v>20</v>
      </c>
      <c r="J18" s="106">
        <f t="shared" si="10"/>
        <v>20</v>
      </c>
      <c r="K18" s="33" t="s">
        <v>84</v>
      </c>
      <c r="L18" s="34">
        <f>IF(VLOOKUP(K18,Bands!A:E,4,FALSE)="75% of fee",J18*0.75,(VLOOKUP(K18,Bands!A:E,4,FALSE)))</f>
        <v>15</v>
      </c>
      <c r="M18" s="35">
        <f t="shared" si="1"/>
        <v>0.75</v>
      </c>
      <c r="N18" s="33" t="s">
        <v>80</v>
      </c>
      <c r="O18" s="39" t="str">
        <f t="shared" si="2"/>
        <v>B</v>
      </c>
      <c r="P18" s="40">
        <f>IF(VLOOKUP(O18,Bands!A:E,5,FALSE)="50% of fee",J18*0.5,(VLOOKUP(O18,Bands!A:E,5,FALSE)))</f>
        <v>10</v>
      </c>
      <c r="Q18" s="41">
        <f t="shared" si="3"/>
        <v>0.5</v>
      </c>
      <c r="R18" s="39" t="s">
        <v>80</v>
      </c>
      <c r="T18" s="46">
        <f t="shared" si="4"/>
        <v>15</v>
      </c>
      <c r="U18" s="35">
        <f t="shared" si="5"/>
        <v>0.75</v>
      </c>
      <c r="V18" s="33" t="s">
        <v>80</v>
      </c>
      <c r="W18" s="48">
        <f t="shared" si="6"/>
        <v>10</v>
      </c>
      <c r="X18" s="41">
        <f t="shared" si="7"/>
        <v>0.5</v>
      </c>
      <c r="Y18" s="39" t="s">
        <v>80</v>
      </c>
      <c r="Z18" s="49">
        <f t="shared" si="8"/>
        <v>0</v>
      </c>
      <c r="AA18" s="49">
        <f t="shared" si="9"/>
        <v>0</v>
      </c>
    </row>
    <row r="19" spans="1:27" x14ac:dyDescent="0.25">
      <c r="A19" s="92" t="str">
        <f t="shared" si="0"/>
        <v>TKP104 Functional Skills English Tue Eve</v>
      </c>
      <c r="B19" s="93" t="s">
        <v>235</v>
      </c>
      <c r="C19" s="93" t="s">
        <v>171</v>
      </c>
      <c r="D19" s="93" t="s">
        <v>218</v>
      </c>
      <c r="E19" s="100" t="s">
        <v>223</v>
      </c>
      <c r="F19" s="74"/>
      <c r="G19" s="75" t="s">
        <v>39</v>
      </c>
      <c r="H19" s="106">
        <v>0</v>
      </c>
      <c r="I19" s="108">
        <v>20</v>
      </c>
      <c r="J19" s="106">
        <f t="shared" si="10"/>
        <v>20</v>
      </c>
      <c r="K19" s="33" t="s">
        <v>84</v>
      </c>
      <c r="L19" s="34">
        <f>IF(VLOOKUP(K19,Bands!A:E,4,FALSE)="75% of fee",J19*0.75,(VLOOKUP(K19,Bands!A:E,4,FALSE)))</f>
        <v>15</v>
      </c>
      <c r="M19" s="35">
        <f t="shared" si="1"/>
        <v>0.75</v>
      </c>
      <c r="N19" s="33" t="s">
        <v>80</v>
      </c>
      <c r="O19" s="39" t="str">
        <f t="shared" si="2"/>
        <v>B</v>
      </c>
      <c r="P19" s="40">
        <f>IF(VLOOKUP(O19,Bands!A:E,5,FALSE)="50% of fee",J19*0.5,(VLOOKUP(O19,Bands!A:E,5,FALSE)))</f>
        <v>10</v>
      </c>
      <c r="Q19" s="41">
        <f t="shared" si="3"/>
        <v>0.5</v>
      </c>
      <c r="R19" s="39" t="s">
        <v>80</v>
      </c>
      <c r="S19" s="12"/>
      <c r="T19" s="46">
        <f t="shared" si="4"/>
        <v>15</v>
      </c>
      <c r="U19" s="35">
        <f t="shared" si="5"/>
        <v>0.75</v>
      </c>
      <c r="V19" s="33" t="s">
        <v>80</v>
      </c>
      <c r="W19" s="48">
        <f t="shared" si="6"/>
        <v>10</v>
      </c>
      <c r="X19" s="41">
        <f t="shared" si="7"/>
        <v>0.5</v>
      </c>
      <c r="Y19" s="39" t="s">
        <v>80</v>
      </c>
      <c r="Z19" s="49">
        <f t="shared" si="8"/>
        <v>0</v>
      </c>
      <c r="AA19" s="49">
        <f t="shared" si="9"/>
        <v>0</v>
      </c>
    </row>
    <row r="20" spans="1:27" x14ac:dyDescent="0.25">
      <c r="A20" s="92" t="str">
        <f t="shared" si="0"/>
        <v>TKP147 Functional Skills Maths Thu Eve</v>
      </c>
      <c r="B20" s="93" t="s">
        <v>236</v>
      </c>
      <c r="C20" s="93" t="s">
        <v>172</v>
      </c>
      <c r="D20" s="93" t="s">
        <v>218</v>
      </c>
      <c r="E20" s="100" t="s">
        <v>223</v>
      </c>
      <c r="F20" s="74"/>
      <c r="G20" s="75" t="s">
        <v>36</v>
      </c>
      <c r="H20" s="106">
        <v>0</v>
      </c>
      <c r="I20" s="108">
        <v>20</v>
      </c>
      <c r="J20" s="106">
        <f t="shared" si="10"/>
        <v>20</v>
      </c>
      <c r="K20" s="33" t="s">
        <v>84</v>
      </c>
      <c r="L20" s="34">
        <f>IF(VLOOKUP(K20,Bands!A:E,4,FALSE)="75% of fee",J20*0.75,(VLOOKUP(K20,Bands!A:E,4,FALSE)))</f>
        <v>15</v>
      </c>
      <c r="M20" s="35">
        <f t="shared" si="1"/>
        <v>0.75</v>
      </c>
      <c r="N20" s="33" t="s">
        <v>80</v>
      </c>
      <c r="O20" s="39" t="str">
        <f t="shared" si="2"/>
        <v>B</v>
      </c>
      <c r="P20" s="40">
        <f>IF(VLOOKUP(O20,Bands!A:E,5,FALSE)="50% of fee",J20*0.5,(VLOOKUP(O20,Bands!A:E,5,FALSE)))</f>
        <v>10</v>
      </c>
      <c r="Q20" s="41">
        <f t="shared" si="3"/>
        <v>0.5</v>
      </c>
      <c r="R20" s="39" t="s">
        <v>80</v>
      </c>
      <c r="S20" s="12"/>
      <c r="T20" s="46">
        <f t="shared" si="4"/>
        <v>15</v>
      </c>
      <c r="U20" s="35">
        <f t="shared" si="5"/>
        <v>0.75</v>
      </c>
      <c r="V20" s="33" t="s">
        <v>80</v>
      </c>
      <c r="W20" s="48">
        <f t="shared" si="6"/>
        <v>10</v>
      </c>
      <c r="X20" s="41">
        <f t="shared" si="7"/>
        <v>0.5</v>
      </c>
      <c r="Y20" s="39" t="s">
        <v>80</v>
      </c>
      <c r="Z20" s="49">
        <f t="shared" si="8"/>
        <v>0</v>
      </c>
      <c r="AA20" s="49">
        <f t="shared" si="9"/>
        <v>0</v>
      </c>
    </row>
    <row r="21" spans="1:27" x14ac:dyDescent="0.25">
      <c r="A21" s="92" t="str">
        <f t="shared" si="0"/>
        <v>TKP163 Functional Skills English Wed PM</v>
      </c>
      <c r="B21" s="93" t="s">
        <v>237</v>
      </c>
      <c r="C21" s="93" t="s">
        <v>173</v>
      </c>
      <c r="D21" s="93" t="s">
        <v>218</v>
      </c>
      <c r="E21" s="100" t="s">
        <v>223</v>
      </c>
      <c r="F21" s="74"/>
      <c r="G21" s="75" t="s">
        <v>34</v>
      </c>
      <c r="H21" s="106">
        <v>0</v>
      </c>
      <c r="I21" s="108">
        <v>20</v>
      </c>
      <c r="J21" s="106">
        <f t="shared" si="10"/>
        <v>20</v>
      </c>
      <c r="K21" s="33" t="s">
        <v>84</v>
      </c>
      <c r="L21" s="34">
        <f>IF(VLOOKUP(K21,Bands!A:E,4,FALSE)="75% of fee",J21*0.75,(VLOOKUP(K21,Bands!A:E,4,FALSE)))</f>
        <v>15</v>
      </c>
      <c r="M21" s="35">
        <f t="shared" si="1"/>
        <v>0.75</v>
      </c>
      <c r="N21" s="33" t="s">
        <v>80</v>
      </c>
      <c r="O21" s="39" t="str">
        <f t="shared" si="2"/>
        <v>B</v>
      </c>
      <c r="P21" s="40">
        <f>IF(VLOOKUP(O21,Bands!A:E,5,FALSE)="50% of fee",J21*0.5,(VLOOKUP(O21,Bands!A:E,5,FALSE)))</f>
        <v>10</v>
      </c>
      <c r="Q21" s="41">
        <f t="shared" si="3"/>
        <v>0.5</v>
      </c>
      <c r="R21" s="39" t="s">
        <v>80</v>
      </c>
      <c r="S21" s="12"/>
      <c r="T21" s="46">
        <f t="shared" si="4"/>
        <v>15</v>
      </c>
      <c r="U21" s="35">
        <f t="shared" si="5"/>
        <v>0.75</v>
      </c>
      <c r="V21" s="33" t="s">
        <v>80</v>
      </c>
      <c r="W21" s="48">
        <f t="shared" si="6"/>
        <v>10</v>
      </c>
      <c r="X21" s="41">
        <f t="shared" si="7"/>
        <v>0.5</v>
      </c>
      <c r="Y21" s="39" t="s">
        <v>80</v>
      </c>
      <c r="Z21" s="49">
        <f t="shared" si="8"/>
        <v>0</v>
      </c>
      <c r="AA21" s="49">
        <f t="shared" si="9"/>
        <v>0</v>
      </c>
    </row>
    <row r="22" spans="1:27" x14ac:dyDescent="0.25">
      <c r="A22" s="92" t="str">
        <f t="shared" si="0"/>
        <v>TKP164 Functional Skills Maths Mon AM</v>
      </c>
      <c r="B22" s="93" t="s">
        <v>238</v>
      </c>
      <c r="C22" s="93" t="s">
        <v>174</v>
      </c>
      <c r="D22" s="93" t="s">
        <v>218</v>
      </c>
      <c r="E22" s="100" t="s">
        <v>223</v>
      </c>
      <c r="F22" s="74"/>
      <c r="G22" s="75" t="s">
        <v>36</v>
      </c>
      <c r="H22" s="106">
        <v>0</v>
      </c>
      <c r="I22" s="108">
        <v>20</v>
      </c>
      <c r="J22" s="106">
        <f t="shared" si="10"/>
        <v>20</v>
      </c>
      <c r="K22" s="33" t="s">
        <v>84</v>
      </c>
      <c r="L22" s="34">
        <f>IF(VLOOKUP(K22,Bands!A:E,4,FALSE)="75% of fee",J22*0.75,(VLOOKUP(K22,Bands!A:E,4,FALSE)))</f>
        <v>15</v>
      </c>
      <c r="M22" s="35">
        <f t="shared" si="1"/>
        <v>0.75</v>
      </c>
      <c r="N22" s="33" t="s">
        <v>80</v>
      </c>
      <c r="O22" s="39" t="str">
        <f t="shared" si="2"/>
        <v>B</v>
      </c>
      <c r="P22" s="40">
        <f>IF(VLOOKUP(O22,Bands!A:E,5,FALSE)="50% of fee",J22*0.5,(VLOOKUP(O22,Bands!A:E,5,FALSE)))</f>
        <v>10</v>
      </c>
      <c r="Q22" s="41">
        <f t="shared" si="3"/>
        <v>0.5</v>
      </c>
      <c r="R22" s="39" t="s">
        <v>80</v>
      </c>
      <c r="S22" s="12"/>
      <c r="T22" s="46">
        <f t="shared" si="4"/>
        <v>15</v>
      </c>
      <c r="U22" s="35">
        <f t="shared" si="5"/>
        <v>0.75</v>
      </c>
      <c r="V22" s="33" t="s">
        <v>80</v>
      </c>
      <c r="W22" s="48">
        <f t="shared" si="6"/>
        <v>10</v>
      </c>
      <c r="X22" s="41">
        <f t="shared" si="7"/>
        <v>0.5</v>
      </c>
      <c r="Y22" s="39" t="s">
        <v>80</v>
      </c>
      <c r="Z22" s="49">
        <f t="shared" si="8"/>
        <v>0</v>
      </c>
      <c r="AA22" s="49">
        <f t="shared" si="9"/>
        <v>0</v>
      </c>
    </row>
    <row r="23" spans="1:27" x14ac:dyDescent="0.25">
      <c r="A23" s="92" t="str">
        <f t="shared" si="0"/>
        <v>TKP165 Functional Skills Maths Mon PM</v>
      </c>
      <c r="B23" s="93" t="s">
        <v>239</v>
      </c>
      <c r="C23" s="93" t="s">
        <v>175</v>
      </c>
      <c r="D23" s="93" t="s">
        <v>218</v>
      </c>
      <c r="E23" s="100" t="s">
        <v>223</v>
      </c>
      <c r="F23" s="74"/>
      <c r="G23" s="75" t="s">
        <v>34</v>
      </c>
      <c r="H23" s="106">
        <v>0</v>
      </c>
      <c r="I23" s="108">
        <v>20</v>
      </c>
      <c r="J23" s="106">
        <f t="shared" si="10"/>
        <v>20</v>
      </c>
      <c r="K23" s="33" t="s">
        <v>84</v>
      </c>
      <c r="L23" s="34">
        <f>IF(VLOOKUP(K23,Bands!A:E,4,FALSE)="75% of fee",J23*0.75,(VLOOKUP(K23,Bands!A:E,4,FALSE)))</f>
        <v>15</v>
      </c>
      <c r="M23" s="35">
        <f t="shared" si="1"/>
        <v>0.75</v>
      </c>
      <c r="N23" s="33" t="s">
        <v>80</v>
      </c>
      <c r="O23" s="39" t="str">
        <f t="shared" si="2"/>
        <v>B</v>
      </c>
      <c r="P23" s="40">
        <f>IF(VLOOKUP(O23,Bands!A:E,5,FALSE)="50% of fee",J23*0.5,(VLOOKUP(O23,Bands!A:E,5,FALSE)))</f>
        <v>10</v>
      </c>
      <c r="Q23" s="41">
        <f t="shared" si="3"/>
        <v>0.5</v>
      </c>
      <c r="R23" s="39" t="s">
        <v>80</v>
      </c>
      <c r="S23" s="12"/>
      <c r="T23" s="46">
        <f t="shared" si="4"/>
        <v>15</v>
      </c>
      <c r="U23" s="35">
        <f t="shared" si="5"/>
        <v>0.75</v>
      </c>
      <c r="V23" s="33" t="s">
        <v>80</v>
      </c>
      <c r="W23" s="48">
        <f t="shared" si="6"/>
        <v>10</v>
      </c>
      <c r="X23" s="41">
        <f t="shared" si="7"/>
        <v>0.5</v>
      </c>
      <c r="Y23" s="39" t="s">
        <v>80</v>
      </c>
      <c r="Z23" s="49">
        <f t="shared" si="8"/>
        <v>0</v>
      </c>
      <c r="AA23" s="49">
        <f t="shared" si="9"/>
        <v>0</v>
      </c>
    </row>
    <row r="24" spans="1:27" x14ac:dyDescent="0.25">
      <c r="A24" s="92" t="str">
        <f t="shared" si="0"/>
        <v>TWP102 Functional Skills Maths Mon Eve</v>
      </c>
      <c r="B24" s="92" t="s">
        <v>240</v>
      </c>
      <c r="C24" s="92" t="s">
        <v>166</v>
      </c>
      <c r="D24" s="92" t="s">
        <v>218</v>
      </c>
      <c r="E24" s="97" t="s">
        <v>223</v>
      </c>
      <c r="F24" s="65"/>
      <c r="G24" s="67" t="s">
        <v>37</v>
      </c>
      <c r="H24" s="108">
        <v>0</v>
      </c>
      <c r="I24" s="108">
        <v>20</v>
      </c>
      <c r="J24" s="106">
        <f t="shared" si="10"/>
        <v>20</v>
      </c>
      <c r="K24" s="33" t="s">
        <v>84</v>
      </c>
      <c r="L24" s="34">
        <f>IF(VLOOKUP(K24,Bands!A:E,4,FALSE)="75% of fee",J24*0.75,(VLOOKUP(K24,Bands!A:E,4,FALSE)))</f>
        <v>15</v>
      </c>
      <c r="M24" s="35">
        <f t="shared" si="1"/>
        <v>0.75</v>
      </c>
      <c r="N24" s="33" t="s">
        <v>80</v>
      </c>
      <c r="O24" s="39" t="str">
        <f t="shared" si="2"/>
        <v>B</v>
      </c>
      <c r="P24" s="40">
        <f>IF(VLOOKUP(O24,Bands!A:E,5,FALSE)="50% of fee",J24*0.5,(VLOOKUP(O24,Bands!A:E,5,FALSE)))</f>
        <v>10</v>
      </c>
      <c r="Q24" s="41">
        <f t="shared" si="3"/>
        <v>0.5</v>
      </c>
      <c r="R24" s="39" t="s">
        <v>80</v>
      </c>
      <c r="T24" s="46">
        <f t="shared" si="4"/>
        <v>15</v>
      </c>
      <c r="U24" s="35">
        <f t="shared" si="5"/>
        <v>0.75</v>
      </c>
      <c r="V24" s="33" t="s">
        <v>80</v>
      </c>
      <c r="W24" s="48">
        <f t="shared" si="6"/>
        <v>10</v>
      </c>
      <c r="X24" s="41">
        <f t="shared" si="7"/>
        <v>0.5</v>
      </c>
      <c r="Y24" s="39" t="s">
        <v>80</v>
      </c>
      <c r="Z24" s="49">
        <f t="shared" si="8"/>
        <v>0</v>
      </c>
      <c r="AA24" s="49">
        <f t="shared" si="9"/>
        <v>0</v>
      </c>
    </row>
    <row r="25" spans="1:27" x14ac:dyDescent="0.25">
      <c r="A25" s="92" t="str">
        <f t="shared" si="0"/>
        <v>TWP162 Functional Skills English Mon AM</v>
      </c>
      <c r="B25" s="93" t="s">
        <v>241</v>
      </c>
      <c r="C25" s="93" t="s">
        <v>176</v>
      </c>
      <c r="D25" s="93" t="s">
        <v>218</v>
      </c>
      <c r="E25" s="100" t="s">
        <v>223</v>
      </c>
      <c r="F25" s="68"/>
      <c r="G25" s="70"/>
      <c r="H25" s="106">
        <v>0</v>
      </c>
      <c r="I25" s="106">
        <v>20</v>
      </c>
      <c r="J25" s="106">
        <f t="shared" si="10"/>
        <v>20</v>
      </c>
      <c r="K25" s="33" t="s">
        <v>84</v>
      </c>
      <c r="L25" s="34">
        <f>IF(VLOOKUP(K25,Bands!A:E,4,FALSE)="75% of fee",J25*0.75,(VLOOKUP(K25,Bands!A:E,4,FALSE)))</f>
        <v>15</v>
      </c>
      <c r="M25" s="35">
        <f t="shared" si="1"/>
        <v>0.75</v>
      </c>
      <c r="N25" s="33" t="s">
        <v>80</v>
      </c>
      <c r="O25" s="39" t="str">
        <f t="shared" si="2"/>
        <v>B</v>
      </c>
      <c r="P25" s="40">
        <f>IF(VLOOKUP(O25,Bands!A:E,5,FALSE)="50% of fee",J25*0.5,(VLOOKUP(O25,Bands!A:E,5,FALSE)))</f>
        <v>10</v>
      </c>
      <c r="Q25" s="41">
        <f t="shared" si="3"/>
        <v>0.5</v>
      </c>
      <c r="R25" s="39" t="s">
        <v>80</v>
      </c>
      <c r="T25" s="46">
        <f t="shared" si="4"/>
        <v>15</v>
      </c>
      <c r="U25" s="35">
        <f t="shared" si="5"/>
        <v>0.75</v>
      </c>
      <c r="V25" s="33" t="s">
        <v>80</v>
      </c>
      <c r="W25" s="48">
        <f t="shared" si="6"/>
        <v>10</v>
      </c>
      <c r="X25" s="41">
        <f t="shared" si="7"/>
        <v>0.5</v>
      </c>
      <c r="Y25" s="39" t="s">
        <v>80</v>
      </c>
      <c r="Z25" s="49">
        <f t="shared" si="8"/>
        <v>0</v>
      </c>
      <c r="AA25" s="49">
        <f t="shared" si="9"/>
        <v>0</v>
      </c>
    </row>
    <row r="26" spans="1:27" x14ac:dyDescent="0.25">
      <c r="A26" s="92" t="str">
        <f t="shared" si="0"/>
        <v>TWP164 Functional Skills Maths Thu AM</v>
      </c>
      <c r="B26" s="92" t="s">
        <v>242</v>
      </c>
      <c r="C26" s="92" t="s">
        <v>177</v>
      </c>
      <c r="D26" s="92" t="s">
        <v>218</v>
      </c>
      <c r="E26" s="97" t="s">
        <v>223</v>
      </c>
      <c r="F26" s="65"/>
      <c r="G26" s="67" t="s">
        <v>34</v>
      </c>
      <c r="H26" s="107">
        <v>0</v>
      </c>
      <c r="I26" s="107">
        <v>20</v>
      </c>
      <c r="J26" s="106">
        <f t="shared" si="10"/>
        <v>20</v>
      </c>
      <c r="K26" s="33" t="s">
        <v>84</v>
      </c>
      <c r="L26" s="34">
        <f>IF(VLOOKUP(K26,Bands!A:E,4,FALSE)="75% of fee",J26*0.75,(VLOOKUP(K26,Bands!A:E,4,FALSE)))</f>
        <v>15</v>
      </c>
      <c r="M26" s="35">
        <f t="shared" si="1"/>
        <v>0.75</v>
      </c>
      <c r="N26" s="33" t="s">
        <v>80</v>
      </c>
      <c r="O26" s="39" t="str">
        <f t="shared" si="2"/>
        <v>B</v>
      </c>
      <c r="P26" s="40">
        <f>IF(VLOOKUP(O26,Bands!A:E,5,FALSE)="50% of fee",J26*0.5,(VLOOKUP(O26,Bands!A:E,5,FALSE)))</f>
        <v>10</v>
      </c>
      <c r="Q26" s="41">
        <f t="shared" si="3"/>
        <v>0.5</v>
      </c>
      <c r="R26" s="39" t="s">
        <v>80</v>
      </c>
      <c r="T26" s="46">
        <f t="shared" si="4"/>
        <v>15</v>
      </c>
      <c r="U26" s="35">
        <f t="shared" si="5"/>
        <v>0.75</v>
      </c>
      <c r="V26" s="33" t="s">
        <v>80</v>
      </c>
      <c r="W26" s="48">
        <f t="shared" si="6"/>
        <v>10</v>
      </c>
      <c r="X26" s="41">
        <f t="shared" si="7"/>
        <v>0.5</v>
      </c>
      <c r="Y26" s="39" t="s">
        <v>80</v>
      </c>
      <c r="Z26" s="49">
        <f t="shared" si="8"/>
        <v>0</v>
      </c>
      <c r="AA26" s="49">
        <f t="shared" si="9"/>
        <v>0</v>
      </c>
    </row>
    <row r="27" spans="1:27" x14ac:dyDescent="0.25">
      <c r="A27" s="65" t="str">
        <f t="shared" si="0"/>
        <v>TKJ119 Adv - L3 Body Massage (P/T)</v>
      </c>
      <c r="B27" s="68" t="s">
        <v>136</v>
      </c>
      <c r="C27" s="68" t="s">
        <v>137</v>
      </c>
      <c r="D27" s="68" t="s">
        <v>52</v>
      </c>
      <c r="E27" s="69" t="s">
        <v>53</v>
      </c>
      <c r="F27" s="68"/>
      <c r="G27" s="70" t="s">
        <v>37</v>
      </c>
      <c r="H27" s="76">
        <v>27</v>
      </c>
      <c r="I27" s="77">
        <v>0</v>
      </c>
      <c r="J27" s="71">
        <f t="shared" si="10"/>
        <v>27</v>
      </c>
      <c r="K27" s="33" t="s">
        <v>85</v>
      </c>
      <c r="L27" s="34">
        <f>IF(VLOOKUP(K27,Bands!A:E,4,FALSE)="75% of fee",J27*0.75,(VLOOKUP(K27,Bands!A:E,4,FALSE)))</f>
        <v>25</v>
      </c>
      <c r="M27" s="35">
        <f t="shared" si="1"/>
        <v>0.92592592592592593</v>
      </c>
      <c r="N27" s="33" t="s">
        <v>80</v>
      </c>
      <c r="O27" s="39" t="str">
        <f t="shared" si="2"/>
        <v>C</v>
      </c>
      <c r="P27" s="40">
        <f>IF(VLOOKUP(O27,Bands!A:E,5,FALSE)="50% of fee",J27*0.5,(VLOOKUP(O27,Bands!A:E,5,FALSE)))</f>
        <v>15</v>
      </c>
      <c r="Q27" s="41">
        <f t="shared" si="3"/>
        <v>0.55555555555555558</v>
      </c>
      <c r="R27" s="39" t="s">
        <v>80</v>
      </c>
      <c r="S27" s="12"/>
      <c r="T27" s="46">
        <f t="shared" si="4"/>
        <v>20.25</v>
      </c>
      <c r="U27" s="35">
        <f t="shared" si="5"/>
        <v>0.75</v>
      </c>
      <c r="V27" s="33" t="s">
        <v>80</v>
      </c>
      <c r="W27" s="48">
        <f t="shared" si="6"/>
        <v>13.5</v>
      </c>
      <c r="X27" s="41">
        <f t="shared" si="7"/>
        <v>0.5</v>
      </c>
      <c r="Y27" s="39" t="s">
        <v>80</v>
      </c>
      <c r="Z27" s="49">
        <f t="shared" si="8"/>
        <v>4.75</v>
      </c>
      <c r="AA27" s="49">
        <f t="shared" si="9"/>
        <v>1.5</v>
      </c>
    </row>
    <row r="28" spans="1:27" x14ac:dyDescent="0.25">
      <c r="A28" s="65" t="str">
        <f t="shared" si="0"/>
        <v>J1089 Adv - CG Level 3 Diploma Hairdressing (PT)</v>
      </c>
      <c r="B28" s="68" t="s">
        <v>151</v>
      </c>
      <c r="C28" s="68" t="s">
        <v>152</v>
      </c>
      <c r="D28" s="68" t="s">
        <v>50</v>
      </c>
      <c r="E28" s="69" t="s">
        <v>150</v>
      </c>
      <c r="F28" s="68"/>
      <c r="G28" s="70" t="s">
        <v>37</v>
      </c>
      <c r="H28" s="71">
        <v>27</v>
      </c>
      <c r="I28" s="71">
        <v>0</v>
      </c>
      <c r="J28" s="71">
        <f t="shared" si="10"/>
        <v>27</v>
      </c>
      <c r="K28" s="33" t="s">
        <v>85</v>
      </c>
      <c r="L28" s="34">
        <f>IF(VLOOKUP(K28,Bands!A:E,4,FALSE)="75% of fee",J28*0.75,(VLOOKUP(K28,Bands!A:E,4,FALSE)))</f>
        <v>25</v>
      </c>
      <c r="M28" s="35">
        <f t="shared" si="1"/>
        <v>0.92592592592592593</v>
      </c>
      <c r="N28" s="33" t="s">
        <v>80</v>
      </c>
      <c r="O28" s="39" t="str">
        <f t="shared" si="2"/>
        <v>C</v>
      </c>
      <c r="P28" s="40">
        <f>IF(VLOOKUP(O28,Bands!A:E,5,FALSE)="50% of fee",J28*0.5,(VLOOKUP(O28,Bands!A:E,5,FALSE)))</f>
        <v>15</v>
      </c>
      <c r="Q28" s="41">
        <f t="shared" si="3"/>
        <v>0.55555555555555558</v>
      </c>
      <c r="R28" s="39" t="s">
        <v>80</v>
      </c>
      <c r="T28" s="46">
        <f t="shared" si="4"/>
        <v>20.25</v>
      </c>
      <c r="U28" s="35">
        <f t="shared" si="5"/>
        <v>0.75</v>
      </c>
      <c r="V28" s="33" t="s">
        <v>80</v>
      </c>
      <c r="W28" s="48">
        <f t="shared" si="6"/>
        <v>13.5</v>
      </c>
      <c r="X28" s="41">
        <f t="shared" si="7"/>
        <v>0.5</v>
      </c>
      <c r="Y28" s="39" t="s">
        <v>80</v>
      </c>
      <c r="Z28" s="49">
        <f t="shared" si="8"/>
        <v>4.75</v>
      </c>
      <c r="AA28" s="49">
        <f t="shared" si="9"/>
        <v>1.5</v>
      </c>
    </row>
    <row r="29" spans="1:27" x14ac:dyDescent="0.25">
      <c r="A29" s="65" t="str">
        <f t="shared" si="0"/>
        <v>J1096 Int App - Hairdressing</v>
      </c>
      <c r="B29" s="68" t="s">
        <v>153</v>
      </c>
      <c r="C29" s="68" t="s">
        <v>149</v>
      </c>
      <c r="D29" s="68" t="s">
        <v>50</v>
      </c>
      <c r="E29" s="69" t="s">
        <v>150</v>
      </c>
      <c r="F29" s="68" t="s">
        <v>75</v>
      </c>
      <c r="G29" s="70" t="s">
        <v>34</v>
      </c>
      <c r="H29" s="64">
        <v>27</v>
      </c>
      <c r="I29" s="64">
        <v>0</v>
      </c>
      <c r="J29" s="71">
        <f t="shared" si="10"/>
        <v>27</v>
      </c>
      <c r="K29" s="33" t="s">
        <v>85</v>
      </c>
      <c r="L29" s="34">
        <f>IF(VLOOKUP(K29,Bands!A:E,4,FALSE)="75% of fee",J29*0.75,(VLOOKUP(K29,Bands!A:E,4,FALSE)))</f>
        <v>25</v>
      </c>
      <c r="M29" s="35">
        <f t="shared" si="1"/>
        <v>0.92592592592592593</v>
      </c>
      <c r="N29" s="33" t="s">
        <v>80</v>
      </c>
      <c r="O29" s="39" t="str">
        <f t="shared" si="2"/>
        <v>C</v>
      </c>
      <c r="P29" s="40">
        <f>IF(VLOOKUP(O29,Bands!A:E,5,FALSE)="50% of fee",J29*0.5,(VLOOKUP(O29,Bands!A:E,5,FALSE)))</f>
        <v>15</v>
      </c>
      <c r="Q29" s="41">
        <f t="shared" si="3"/>
        <v>0.55555555555555558</v>
      </c>
      <c r="R29" s="39" t="s">
        <v>80</v>
      </c>
      <c r="S29" s="9"/>
      <c r="T29" s="46">
        <f t="shared" si="4"/>
        <v>20.25</v>
      </c>
      <c r="U29" s="35">
        <f t="shared" si="5"/>
        <v>0.75</v>
      </c>
      <c r="V29" s="33" t="s">
        <v>80</v>
      </c>
      <c r="W29" s="48">
        <f t="shared" si="6"/>
        <v>13.5</v>
      </c>
      <c r="X29" s="41">
        <f t="shared" si="7"/>
        <v>0.5</v>
      </c>
      <c r="Y29" s="39" t="s">
        <v>80</v>
      </c>
      <c r="Z29" s="49">
        <f t="shared" si="8"/>
        <v>4.75</v>
      </c>
      <c r="AA29" s="49">
        <f t="shared" si="9"/>
        <v>1.5</v>
      </c>
    </row>
    <row r="30" spans="1:27" x14ac:dyDescent="0.25">
      <c r="A30" s="65" t="str">
        <f t="shared" si="0"/>
        <v>J476 Int App - Hairdressing</v>
      </c>
      <c r="B30" s="65" t="s">
        <v>148</v>
      </c>
      <c r="C30" s="65" t="s">
        <v>149</v>
      </c>
      <c r="D30" s="65" t="s">
        <v>50</v>
      </c>
      <c r="E30" s="66" t="s">
        <v>150</v>
      </c>
      <c r="F30" s="65"/>
      <c r="G30" s="67" t="s">
        <v>58</v>
      </c>
      <c r="H30" s="76">
        <v>27</v>
      </c>
      <c r="I30" s="76">
        <v>0</v>
      </c>
      <c r="J30" s="71">
        <f t="shared" si="10"/>
        <v>27</v>
      </c>
      <c r="K30" s="33" t="s">
        <v>85</v>
      </c>
      <c r="L30" s="34">
        <f>IF(VLOOKUP(K30,Bands!A:E,4,FALSE)="75% of fee",J30*0.75,(VLOOKUP(K30,Bands!A:E,4,FALSE)))</f>
        <v>25</v>
      </c>
      <c r="M30" s="35">
        <f t="shared" si="1"/>
        <v>0.92592592592592593</v>
      </c>
      <c r="N30" s="33" t="s">
        <v>80</v>
      </c>
      <c r="O30" s="39" t="str">
        <f t="shared" si="2"/>
        <v>C</v>
      </c>
      <c r="P30" s="40">
        <f>IF(VLOOKUP(O30,Bands!A:E,5,FALSE)="50% of fee",J30*0.5,(VLOOKUP(O30,Bands!A:E,5,FALSE)))</f>
        <v>15</v>
      </c>
      <c r="Q30" s="41">
        <f t="shared" si="3"/>
        <v>0.55555555555555558</v>
      </c>
      <c r="R30" s="39" t="s">
        <v>80</v>
      </c>
      <c r="S30" s="12"/>
      <c r="T30" s="46">
        <f t="shared" si="4"/>
        <v>20.25</v>
      </c>
      <c r="U30" s="35">
        <f t="shared" si="5"/>
        <v>0.75</v>
      </c>
      <c r="V30" s="33" t="s">
        <v>80</v>
      </c>
      <c r="W30" s="48">
        <f t="shared" si="6"/>
        <v>13.5</v>
      </c>
      <c r="X30" s="41">
        <f t="shared" si="7"/>
        <v>0.5</v>
      </c>
      <c r="Y30" s="39" t="s">
        <v>80</v>
      </c>
      <c r="Z30" s="49">
        <f t="shared" si="8"/>
        <v>4.75</v>
      </c>
      <c r="AA30" s="49">
        <f t="shared" si="9"/>
        <v>1.5</v>
      </c>
    </row>
    <row r="31" spans="1:27" x14ac:dyDescent="0.25">
      <c r="A31" s="65" t="str">
        <f t="shared" si="0"/>
        <v>TCP120 ESOL Monday Evening (Entry 1/2)</v>
      </c>
      <c r="B31" s="65" t="s">
        <v>246</v>
      </c>
      <c r="C31" s="65" t="s">
        <v>181</v>
      </c>
      <c r="D31" s="65" t="s">
        <v>66</v>
      </c>
      <c r="E31" s="66" t="s">
        <v>223</v>
      </c>
      <c r="F31" s="68" t="s">
        <v>74</v>
      </c>
      <c r="G31" s="67" t="s">
        <v>37</v>
      </c>
      <c r="H31" s="79">
        <v>0</v>
      </c>
      <c r="I31" s="79">
        <v>30</v>
      </c>
      <c r="J31" s="71">
        <f t="shared" si="10"/>
        <v>30</v>
      </c>
      <c r="K31" s="33" t="s">
        <v>85</v>
      </c>
      <c r="L31" s="34">
        <f>IF(VLOOKUP(K31,Bands!A:E,4,FALSE)="75% of fee",J31*0.75,(VLOOKUP(K31,Bands!A:E,4,FALSE)))</f>
        <v>25</v>
      </c>
      <c r="M31" s="35">
        <f t="shared" si="1"/>
        <v>0.83333333333333337</v>
      </c>
      <c r="N31" s="33" t="s">
        <v>80</v>
      </c>
      <c r="O31" s="39" t="str">
        <f t="shared" si="2"/>
        <v>C</v>
      </c>
      <c r="P31" s="40">
        <f>IF(VLOOKUP(O31,Bands!A:E,5,FALSE)="50% of fee",J31*0.5,(VLOOKUP(O31,Bands!A:E,5,FALSE)))</f>
        <v>15</v>
      </c>
      <c r="Q31" s="41">
        <f t="shared" si="3"/>
        <v>0.5</v>
      </c>
      <c r="R31" s="39" t="s">
        <v>80</v>
      </c>
      <c r="T31" s="46">
        <f t="shared" si="4"/>
        <v>22.5</v>
      </c>
      <c r="U31" s="35">
        <f t="shared" si="5"/>
        <v>0.75</v>
      </c>
      <c r="V31" s="33" t="s">
        <v>80</v>
      </c>
      <c r="W31" s="48">
        <f t="shared" si="6"/>
        <v>15</v>
      </c>
      <c r="X31" s="41">
        <f t="shared" si="7"/>
        <v>0.5</v>
      </c>
      <c r="Y31" s="39" t="s">
        <v>80</v>
      </c>
      <c r="Z31" s="49">
        <f t="shared" si="8"/>
        <v>2.5</v>
      </c>
      <c r="AA31" s="49">
        <f t="shared" si="9"/>
        <v>0</v>
      </c>
    </row>
    <row r="32" spans="1:27" x14ac:dyDescent="0.25">
      <c r="A32" s="65" t="str">
        <f t="shared" si="0"/>
        <v>TCP124 ESOL Wednesday Evening (Level 1)</v>
      </c>
      <c r="B32" s="65" t="s">
        <v>247</v>
      </c>
      <c r="C32" s="65" t="s">
        <v>182</v>
      </c>
      <c r="D32" s="65" t="s">
        <v>66</v>
      </c>
      <c r="E32" s="66" t="s">
        <v>223</v>
      </c>
      <c r="F32" s="68" t="s">
        <v>74</v>
      </c>
      <c r="G32" s="67" t="s">
        <v>37</v>
      </c>
      <c r="H32" s="79">
        <v>0</v>
      </c>
      <c r="I32" s="79">
        <v>30</v>
      </c>
      <c r="J32" s="71">
        <f t="shared" si="10"/>
        <v>30</v>
      </c>
      <c r="K32" s="33" t="s">
        <v>85</v>
      </c>
      <c r="L32" s="34">
        <f>IF(VLOOKUP(K32,Bands!A:E,4,FALSE)="75% of fee",J32*0.75,(VLOOKUP(K32,Bands!A:E,4,FALSE)))</f>
        <v>25</v>
      </c>
      <c r="M32" s="35">
        <f t="shared" si="1"/>
        <v>0.83333333333333337</v>
      </c>
      <c r="N32" s="33" t="s">
        <v>80</v>
      </c>
      <c r="O32" s="39" t="str">
        <f t="shared" si="2"/>
        <v>C</v>
      </c>
      <c r="P32" s="40">
        <f>IF(VLOOKUP(O32,Bands!A:E,5,FALSE)="50% of fee",J32*0.5,(VLOOKUP(O32,Bands!A:E,5,FALSE)))</f>
        <v>15</v>
      </c>
      <c r="Q32" s="41">
        <f t="shared" si="3"/>
        <v>0.5</v>
      </c>
      <c r="R32" s="39" t="s">
        <v>80</v>
      </c>
      <c r="S32" s="12"/>
      <c r="T32" s="46">
        <f t="shared" si="4"/>
        <v>22.5</v>
      </c>
      <c r="U32" s="35">
        <f t="shared" si="5"/>
        <v>0.75</v>
      </c>
      <c r="V32" s="33" t="s">
        <v>80</v>
      </c>
      <c r="W32" s="48">
        <f t="shared" si="6"/>
        <v>15</v>
      </c>
      <c r="X32" s="41">
        <f t="shared" si="7"/>
        <v>0.5</v>
      </c>
      <c r="Y32" s="39" t="s">
        <v>80</v>
      </c>
      <c r="Z32" s="49">
        <f t="shared" si="8"/>
        <v>2.5</v>
      </c>
      <c r="AA32" s="49">
        <f t="shared" si="9"/>
        <v>0</v>
      </c>
    </row>
    <row r="33" spans="1:27" x14ac:dyDescent="0.25">
      <c r="A33" s="65" t="str">
        <f t="shared" si="0"/>
        <v>TCP126 ESOL Wednesday Evening (Entry 3)</v>
      </c>
      <c r="B33" s="65" t="s">
        <v>248</v>
      </c>
      <c r="C33" s="65" t="s">
        <v>183</v>
      </c>
      <c r="D33" s="65" t="s">
        <v>66</v>
      </c>
      <c r="E33" s="66" t="s">
        <v>223</v>
      </c>
      <c r="F33" s="68" t="s">
        <v>74</v>
      </c>
      <c r="G33" s="67" t="s">
        <v>56</v>
      </c>
      <c r="H33" s="64">
        <v>0</v>
      </c>
      <c r="I33" s="78">
        <v>30</v>
      </c>
      <c r="J33" s="71">
        <f t="shared" si="10"/>
        <v>30</v>
      </c>
      <c r="K33" s="33" t="s">
        <v>85</v>
      </c>
      <c r="L33" s="34">
        <f>IF(VLOOKUP(K33,Bands!A:E,4,FALSE)="75% of fee",J33*0.75,(VLOOKUP(K33,Bands!A:E,4,FALSE)))</f>
        <v>25</v>
      </c>
      <c r="M33" s="35">
        <f t="shared" si="1"/>
        <v>0.83333333333333337</v>
      </c>
      <c r="N33" s="33" t="s">
        <v>80</v>
      </c>
      <c r="O33" s="39" t="str">
        <f t="shared" si="2"/>
        <v>C</v>
      </c>
      <c r="P33" s="40">
        <f>IF(VLOOKUP(O33,Bands!A:E,5,FALSE)="50% of fee",J33*0.5,(VLOOKUP(O33,Bands!A:E,5,FALSE)))</f>
        <v>15</v>
      </c>
      <c r="Q33" s="41">
        <f t="shared" si="3"/>
        <v>0.5</v>
      </c>
      <c r="R33" s="39" t="s">
        <v>80</v>
      </c>
      <c r="T33" s="46">
        <f t="shared" si="4"/>
        <v>22.5</v>
      </c>
      <c r="U33" s="35">
        <f t="shared" si="5"/>
        <v>0.75</v>
      </c>
      <c r="V33" s="33" t="s">
        <v>80</v>
      </c>
      <c r="W33" s="48">
        <f t="shared" si="6"/>
        <v>15</v>
      </c>
      <c r="X33" s="41">
        <f t="shared" si="7"/>
        <v>0.5</v>
      </c>
      <c r="Y33" s="39" t="s">
        <v>80</v>
      </c>
      <c r="Z33" s="49">
        <f t="shared" si="8"/>
        <v>2.5</v>
      </c>
      <c r="AA33" s="49">
        <f t="shared" si="9"/>
        <v>0</v>
      </c>
    </row>
    <row r="34" spans="1:27" x14ac:dyDescent="0.25">
      <c r="A34" s="65" t="str">
        <f t="shared" si="0"/>
        <v>TCP183 ESOL Tuesday AM (Entry 1)</v>
      </c>
      <c r="B34" s="68" t="s">
        <v>249</v>
      </c>
      <c r="C34" s="68" t="s">
        <v>184</v>
      </c>
      <c r="D34" s="68" t="s">
        <v>66</v>
      </c>
      <c r="E34" s="69" t="s">
        <v>223</v>
      </c>
      <c r="F34" s="68"/>
      <c r="G34" s="70" t="s">
        <v>34</v>
      </c>
      <c r="H34" s="71">
        <v>0</v>
      </c>
      <c r="I34" s="71">
        <v>30</v>
      </c>
      <c r="J34" s="71">
        <f t="shared" si="10"/>
        <v>30</v>
      </c>
      <c r="K34" s="33" t="s">
        <v>85</v>
      </c>
      <c r="L34" s="34">
        <f>IF(VLOOKUP(K34,Bands!A:E,4,FALSE)="75% of fee",J34*0.75,(VLOOKUP(K34,Bands!A:E,4,FALSE)))</f>
        <v>25</v>
      </c>
      <c r="M34" s="35">
        <f t="shared" si="1"/>
        <v>0.83333333333333337</v>
      </c>
      <c r="N34" s="33" t="s">
        <v>80</v>
      </c>
      <c r="O34" s="39" t="str">
        <f t="shared" si="2"/>
        <v>C</v>
      </c>
      <c r="P34" s="40">
        <f>IF(VLOOKUP(O34,Bands!A:E,5,FALSE)="50% of fee",J34*0.5,(VLOOKUP(O34,Bands!A:E,5,FALSE)))</f>
        <v>15</v>
      </c>
      <c r="Q34" s="41">
        <f t="shared" si="3"/>
        <v>0.5</v>
      </c>
      <c r="R34" s="39" t="s">
        <v>80</v>
      </c>
      <c r="S34" s="12"/>
      <c r="T34" s="46">
        <f t="shared" si="4"/>
        <v>22.5</v>
      </c>
      <c r="U34" s="35">
        <f t="shared" si="5"/>
        <v>0.75</v>
      </c>
      <c r="V34" s="33" t="s">
        <v>80</v>
      </c>
      <c r="W34" s="48">
        <f t="shared" si="6"/>
        <v>15</v>
      </c>
      <c r="X34" s="41">
        <f t="shared" si="7"/>
        <v>0.5</v>
      </c>
      <c r="Y34" s="39" t="s">
        <v>80</v>
      </c>
      <c r="Z34" s="49">
        <f t="shared" si="8"/>
        <v>2.5</v>
      </c>
      <c r="AA34" s="49">
        <f t="shared" si="9"/>
        <v>0</v>
      </c>
    </row>
    <row r="35" spans="1:27" x14ac:dyDescent="0.25">
      <c r="A35" s="65" t="str">
        <f t="shared" si="0"/>
        <v>TCP185 ESOL Wednesday AM (Entry 3)</v>
      </c>
      <c r="B35" s="65" t="s">
        <v>250</v>
      </c>
      <c r="C35" s="65" t="s">
        <v>185</v>
      </c>
      <c r="D35" s="65" t="s">
        <v>66</v>
      </c>
      <c r="E35" s="66" t="s">
        <v>223</v>
      </c>
      <c r="F35" s="68" t="s">
        <v>74</v>
      </c>
      <c r="G35" s="67" t="s">
        <v>36</v>
      </c>
      <c r="H35" s="64">
        <v>0</v>
      </c>
      <c r="I35" s="64">
        <v>30</v>
      </c>
      <c r="J35" s="71">
        <f t="shared" si="10"/>
        <v>30</v>
      </c>
      <c r="K35" s="33" t="s">
        <v>85</v>
      </c>
      <c r="L35" s="34">
        <f>IF(VLOOKUP(K35,Bands!A:E,4,FALSE)="75% of fee",J35*0.75,(VLOOKUP(K35,Bands!A:E,4,FALSE)))</f>
        <v>25</v>
      </c>
      <c r="M35" s="35">
        <f t="shared" si="1"/>
        <v>0.83333333333333337</v>
      </c>
      <c r="N35" s="33" t="s">
        <v>80</v>
      </c>
      <c r="O35" s="39" t="str">
        <f t="shared" si="2"/>
        <v>C</v>
      </c>
      <c r="P35" s="40">
        <f>IF(VLOOKUP(O35,Bands!A:E,5,FALSE)="50% of fee",J35*0.5,(VLOOKUP(O35,Bands!A:E,5,FALSE)))</f>
        <v>15</v>
      </c>
      <c r="Q35" s="41">
        <f t="shared" si="3"/>
        <v>0.5</v>
      </c>
      <c r="R35" s="39" t="s">
        <v>80</v>
      </c>
      <c r="T35" s="46">
        <f t="shared" si="4"/>
        <v>22.5</v>
      </c>
      <c r="U35" s="35">
        <f t="shared" si="5"/>
        <v>0.75</v>
      </c>
      <c r="V35" s="33" t="s">
        <v>80</v>
      </c>
      <c r="W35" s="48">
        <f t="shared" si="6"/>
        <v>15</v>
      </c>
      <c r="X35" s="41">
        <f t="shared" si="7"/>
        <v>0.5</v>
      </c>
      <c r="Y35" s="39" t="s">
        <v>80</v>
      </c>
      <c r="Z35" s="49">
        <f t="shared" si="8"/>
        <v>2.5</v>
      </c>
      <c r="AA35" s="49">
        <f t="shared" si="9"/>
        <v>0</v>
      </c>
    </row>
    <row r="36" spans="1:27" x14ac:dyDescent="0.25">
      <c r="A36" s="65" t="str">
        <f t="shared" ref="A36:A67" si="11">CONCATENATE(B36," ",C36)</f>
        <v>TCP186 ESOL Tuesday AM (Level 1/2)</v>
      </c>
      <c r="B36" s="65" t="s">
        <v>251</v>
      </c>
      <c r="C36" s="65" t="s">
        <v>186</v>
      </c>
      <c r="D36" s="65" t="s">
        <v>66</v>
      </c>
      <c r="E36" s="66" t="s">
        <v>223</v>
      </c>
      <c r="F36" s="68" t="s">
        <v>74</v>
      </c>
      <c r="G36" s="67" t="s">
        <v>36</v>
      </c>
      <c r="H36" s="64">
        <v>0</v>
      </c>
      <c r="I36" s="64">
        <v>30</v>
      </c>
      <c r="J36" s="71">
        <f t="shared" si="10"/>
        <v>30</v>
      </c>
      <c r="K36" s="33" t="s">
        <v>85</v>
      </c>
      <c r="L36" s="34">
        <f>IF(VLOOKUP(K36,Bands!A:E,4,FALSE)="75% of fee",J36*0.75,(VLOOKUP(K36,Bands!A:E,4,FALSE)))</f>
        <v>25</v>
      </c>
      <c r="M36" s="35">
        <f t="shared" ref="M36:M67" si="12">L36/J36</f>
        <v>0.83333333333333337</v>
      </c>
      <c r="N36" s="33" t="s">
        <v>80</v>
      </c>
      <c r="O36" s="39" t="str">
        <f t="shared" ref="O36:O67" si="13">K36</f>
        <v>C</v>
      </c>
      <c r="P36" s="40">
        <f>IF(VLOOKUP(O36,Bands!A:E,5,FALSE)="50% of fee",J36*0.5,(VLOOKUP(O36,Bands!A:E,5,FALSE)))</f>
        <v>15</v>
      </c>
      <c r="Q36" s="41">
        <f t="shared" ref="Q36:Q67" si="14">P36/J36</f>
        <v>0.5</v>
      </c>
      <c r="R36" s="39" t="s">
        <v>80</v>
      </c>
      <c r="T36" s="46">
        <f t="shared" ref="T36:T67" si="15">J36*75%</f>
        <v>22.5</v>
      </c>
      <c r="U36" s="35">
        <f t="shared" ref="U36:U67" si="16">T36/J36</f>
        <v>0.75</v>
      </c>
      <c r="V36" s="33" t="s">
        <v>80</v>
      </c>
      <c r="W36" s="48">
        <f t="shared" ref="W36:W67" si="17">J36*0.5</f>
        <v>15</v>
      </c>
      <c r="X36" s="41">
        <f t="shared" ref="X36:X67" si="18">W36/J36</f>
        <v>0.5</v>
      </c>
      <c r="Y36" s="39" t="s">
        <v>80</v>
      </c>
      <c r="Z36" s="49">
        <f t="shared" ref="Z36:Z67" si="19">L36-T36</f>
        <v>2.5</v>
      </c>
      <c r="AA36" s="49">
        <f t="shared" ref="AA36:AA67" si="20">P36-W36</f>
        <v>0</v>
      </c>
    </row>
    <row r="37" spans="1:27" x14ac:dyDescent="0.25">
      <c r="A37" s="65" t="str">
        <f t="shared" si="11"/>
        <v>TKP120 ESOL Thursday Evening (Entry 1/2)</v>
      </c>
      <c r="B37" s="65" t="s">
        <v>252</v>
      </c>
      <c r="C37" s="65" t="s">
        <v>187</v>
      </c>
      <c r="D37" s="65" t="s">
        <v>66</v>
      </c>
      <c r="E37" s="66" t="s">
        <v>223</v>
      </c>
      <c r="F37" s="65"/>
      <c r="G37" s="67" t="s">
        <v>37</v>
      </c>
      <c r="H37" s="64">
        <v>0</v>
      </c>
      <c r="I37" s="64">
        <v>30</v>
      </c>
      <c r="J37" s="71">
        <f t="shared" si="10"/>
        <v>30</v>
      </c>
      <c r="K37" s="33" t="s">
        <v>85</v>
      </c>
      <c r="L37" s="34">
        <f>IF(VLOOKUP(K37,Bands!A:E,4,FALSE)="75% of fee",J37*0.75,(VLOOKUP(K37,Bands!A:E,4,FALSE)))</f>
        <v>25</v>
      </c>
      <c r="M37" s="35">
        <f t="shared" si="12"/>
        <v>0.83333333333333337</v>
      </c>
      <c r="N37" s="33" t="s">
        <v>80</v>
      </c>
      <c r="O37" s="39" t="str">
        <f t="shared" si="13"/>
        <v>C</v>
      </c>
      <c r="P37" s="40">
        <f>IF(VLOOKUP(O37,Bands!A:E,5,FALSE)="50% of fee",J37*0.5,(VLOOKUP(O37,Bands!A:E,5,FALSE)))</f>
        <v>15</v>
      </c>
      <c r="Q37" s="41">
        <f t="shared" si="14"/>
        <v>0.5</v>
      </c>
      <c r="R37" s="39" t="s">
        <v>80</v>
      </c>
      <c r="S37" s="12"/>
      <c r="T37" s="46">
        <f t="shared" si="15"/>
        <v>22.5</v>
      </c>
      <c r="U37" s="35">
        <f t="shared" si="16"/>
        <v>0.75</v>
      </c>
      <c r="V37" s="33" t="s">
        <v>80</v>
      </c>
      <c r="W37" s="48">
        <f t="shared" si="17"/>
        <v>15</v>
      </c>
      <c r="X37" s="41">
        <f t="shared" si="18"/>
        <v>0.5</v>
      </c>
      <c r="Y37" s="39" t="s">
        <v>80</v>
      </c>
      <c r="Z37" s="49">
        <f t="shared" si="19"/>
        <v>2.5</v>
      </c>
      <c r="AA37" s="49">
        <f t="shared" si="20"/>
        <v>0</v>
      </c>
    </row>
    <row r="38" spans="1:27" x14ac:dyDescent="0.25">
      <c r="A38" s="65" t="str">
        <f t="shared" si="11"/>
        <v>TKP124 ESOL Thursday Evening (Level 1/2)</v>
      </c>
      <c r="B38" s="68" t="s">
        <v>253</v>
      </c>
      <c r="C38" s="68" t="s">
        <v>188</v>
      </c>
      <c r="D38" s="68" t="s">
        <v>66</v>
      </c>
      <c r="E38" s="69" t="s">
        <v>223</v>
      </c>
      <c r="F38" s="68"/>
      <c r="G38" s="70" t="s">
        <v>36</v>
      </c>
      <c r="H38" s="71">
        <v>0</v>
      </c>
      <c r="I38" s="71">
        <v>30</v>
      </c>
      <c r="J38" s="71">
        <f t="shared" si="10"/>
        <v>30</v>
      </c>
      <c r="K38" s="33" t="s">
        <v>85</v>
      </c>
      <c r="L38" s="34">
        <f>IF(VLOOKUP(K38,Bands!A:E,4,FALSE)="75% of fee",J38*0.75,(VLOOKUP(K38,Bands!A:E,4,FALSE)))</f>
        <v>25</v>
      </c>
      <c r="M38" s="35">
        <f t="shared" si="12"/>
        <v>0.83333333333333337</v>
      </c>
      <c r="N38" s="33" t="s">
        <v>80</v>
      </c>
      <c r="O38" s="39" t="str">
        <f t="shared" si="13"/>
        <v>C</v>
      </c>
      <c r="P38" s="40">
        <f>IF(VLOOKUP(O38,Bands!A:E,5,FALSE)="50% of fee",J38*0.5,(VLOOKUP(O38,Bands!A:E,5,FALSE)))</f>
        <v>15</v>
      </c>
      <c r="Q38" s="41">
        <f t="shared" si="14"/>
        <v>0.5</v>
      </c>
      <c r="R38" s="39" t="s">
        <v>80</v>
      </c>
      <c r="T38" s="46">
        <f t="shared" si="15"/>
        <v>22.5</v>
      </c>
      <c r="U38" s="35">
        <f t="shared" si="16"/>
        <v>0.75</v>
      </c>
      <c r="V38" s="33" t="s">
        <v>80</v>
      </c>
      <c r="W38" s="48">
        <f t="shared" si="17"/>
        <v>15</v>
      </c>
      <c r="X38" s="41">
        <f t="shared" si="18"/>
        <v>0.5</v>
      </c>
      <c r="Y38" s="39" t="s">
        <v>80</v>
      </c>
      <c r="Z38" s="49">
        <f t="shared" si="19"/>
        <v>2.5</v>
      </c>
      <c r="AA38" s="49">
        <f t="shared" si="20"/>
        <v>0</v>
      </c>
    </row>
    <row r="39" spans="1:27" x14ac:dyDescent="0.25">
      <c r="A39" s="65" t="str">
        <f t="shared" si="11"/>
        <v>TKP126 ESOL Tuesday Evening (Entry 3)</v>
      </c>
      <c r="B39" s="65" t="s">
        <v>254</v>
      </c>
      <c r="C39" s="65" t="s">
        <v>189</v>
      </c>
      <c r="D39" s="65" t="s">
        <v>66</v>
      </c>
      <c r="E39" s="66" t="s">
        <v>223</v>
      </c>
      <c r="F39" s="65"/>
      <c r="G39" s="67" t="s">
        <v>37</v>
      </c>
      <c r="H39" s="76">
        <v>0</v>
      </c>
      <c r="I39" s="79">
        <v>30</v>
      </c>
      <c r="J39" s="71">
        <f t="shared" si="10"/>
        <v>30</v>
      </c>
      <c r="K39" s="33" t="s">
        <v>85</v>
      </c>
      <c r="L39" s="34">
        <f>IF(VLOOKUP(K39,Bands!A:E,4,FALSE)="75% of fee",J39*0.75,(VLOOKUP(K39,Bands!A:E,4,FALSE)))</f>
        <v>25</v>
      </c>
      <c r="M39" s="35">
        <f t="shared" si="12"/>
        <v>0.83333333333333337</v>
      </c>
      <c r="N39" s="33" t="s">
        <v>80</v>
      </c>
      <c r="O39" s="39" t="str">
        <f t="shared" si="13"/>
        <v>C</v>
      </c>
      <c r="P39" s="40">
        <f>IF(VLOOKUP(O39,Bands!A:E,5,FALSE)="50% of fee",J39*0.5,(VLOOKUP(O39,Bands!A:E,5,FALSE)))</f>
        <v>15</v>
      </c>
      <c r="Q39" s="41">
        <f t="shared" si="14"/>
        <v>0.5</v>
      </c>
      <c r="R39" s="39" t="s">
        <v>80</v>
      </c>
      <c r="S39" s="12"/>
      <c r="T39" s="46">
        <f t="shared" si="15"/>
        <v>22.5</v>
      </c>
      <c r="U39" s="35">
        <f t="shared" si="16"/>
        <v>0.75</v>
      </c>
      <c r="V39" s="33" t="s">
        <v>80</v>
      </c>
      <c r="W39" s="48">
        <f t="shared" si="17"/>
        <v>15</v>
      </c>
      <c r="X39" s="41">
        <f t="shared" si="18"/>
        <v>0.5</v>
      </c>
      <c r="Y39" s="39" t="s">
        <v>80</v>
      </c>
      <c r="Z39" s="49">
        <f t="shared" si="19"/>
        <v>2.5</v>
      </c>
      <c r="AA39" s="49">
        <f t="shared" si="20"/>
        <v>0</v>
      </c>
    </row>
    <row r="40" spans="1:27" s="9" customFormat="1" x14ac:dyDescent="0.25">
      <c r="A40" s="65" t="str">
        <f t="shared" si="11"/>
        <v>TKP183 ESOL Monday AM (Entry 1)</v>
      </c>
      <c r="B40" s="68" t="s">
        <v>255</v>
      </c>
      <c r="C40" s="68" t="s">
        <v>190</v>
      </c>
      <c r="D40" s="68" t="s">
        <v>66</v>
      </c>
      <c r="E40" s="69" t="s">
        <v>223</v>
      </c>
      <c r="F40" s="68"/>
      <c r="G40" s="70" t="s">
        <v>34</v>
      </c>
      <c r="H40" s="71">
        <v>0</v>
      </c>
      <c r="I40" s="71">
        <v>30</v>
      </c>
      <c r="J40" s="71">
        <f t="shared" si="10"/>
        <v>30</v>
      </c>
      <c r="K40" s="33" t="s">
        <v>85</v>
      </c>
      <c r="L40" s="34">
        <f>IF(VLOOKUP(K40,Bands!A:E,4,FALSE)="75% of fee",J40*0.75,(VLOOKUP(K40,Bands!A:E,4,FALSE)))</f>
        <v>25</v>
      </c>
      <c r="M40" s="35">
        <f t="shared" si="12"/>
        <v>0.83333333333333337</v>
      </c>
      <c r="N40" s="33" t="s">
        <v>80</v>
      </c>
      <c r="O40" s="39" t="str">
        <f t="shared" si="13"/>
        <v>C</v>
      </c>
      <c r="P40" s="40">
        <f>IF(VLOOKUP(O40,Bands!A:E,5,FALSE)="50% of fee",J40*0.5,(VLOOKUP(O40,Bands!A:E,5,FALSE)))</f>
        <v>15</v>
      </c>
      <c r="Q40" s="41">
        <f t="shared" si="14"/>
        <v>0.5</v>
      </c>
      <c r="R40" s="39" t="s">
        <v>80</v>
      </c>
      <c r="S40" s="11"/>
      <c r="T40" s="46">
        <f t="shared" si="15"/>
        <v>22.5</v>
      </c>
      <c r="U40" s="35">
        <f t="shared" si="16"/>
        <v>0.75</v>
      </c>
      <c r="V40" s="33" t="s">
        <v>80</v>
      </c>
      <c r="W40" s="48">
        <f t="shared" si="17"/>
        <v>15</v>
      </c>
      <c r="X40" s="41">
        <f t="shared" si="18"/>
        <v>0.5</v>
      </c>
      <c r="Y40" s="39" t="s">
        <v>80</v>
      </c>
      <c r="Z40" s="49">
        <f t="shared" si="19"/>
        <v>2.5</v>
      </c>
      <c r="AA40" s="49">
        <f t="shared" si="20"/>
        <v>0</v>
      </c>
    </row>
    <row r="41" spans="1:27" s="9" customFormat="1" x14ac:dyDescent="0.25">
      <c r="A41" s="65" t="str">
        <f t="shared" si="11"/>
        <v>TKP184 ESOL Thursday AM (Entry 2)</v>
      </c>
      <c r="B41" s="68" t="s">
        <v>256</v>
      </c>
      <c r="C41" s="68" t="s">
        <v>191</v>
      </c>
      <c r="D41" s="68" t="s">
        <v>66</v>
      </c>
      <c r="E41" s="69" t="s">
        <v>223</v>
      </c>
      <c r="F41" s="68"/>
      <c r="G41" s="70"/>
      <c r="H41" s="71">
        <v>0</v>
      </c>
      <c r="I41" s="71">
        <v>30</v>
      </c>
      <c r="J41" s="71">
        <f t="shared" si="10"/>
        <v>30</v>
      </c>
      <c r="K41" s="33" t="s">
        <v>85</v>
      </c>
      <c r="L41" s="34">
        <f>IF(VLOOKUP(K41,Bands!A:E,4,FALSE)="75% of fee",J41*0.75,(VLOOKUP(K41,Bands!A:E,4,FALSE)))</f>
        <v>25</v>
      </c>
      <c r="M41" s="35">
        <f t="shared" si="12"/>
        <v>0.83333333333333337</v>
      </c>
      <c r="N41" s="33" t="s">
        <v>80</v>
      </c>
      <c r="O41" s="39" t="str">
        <f t="shared" si="13"/>
        <v>C</v>
      </c>
      <c r="P41" s="40">
        <f>IF(VLOOKUP(O41,Bands!A:E,5,FALSE)="50% of fee",J41*0.5,(VLOOKUP(O41,Bands!A:E,5,FALSE)))</f>
        <v>15</v>
      </c>
      <c r="Q41" s="41">
        <f t="shared" si="14"/>
        <v>0.5</v>
      </c>
      <c r="R41" s="39" t="s">
        <v>80</v>
      </c>
      <c r="S41" s="11"/>
      <c r="T41" s="46">
        <f t="shared" si="15"/>
        <v>22.5</v>
      </c>
      <c r="U41" s="35">
        <f t="shared" si="16"/>
        <v>0.75</v>
      </c>
      <c r="V41" s="33" t="s">
        <v>80</v>
      </c>
      <c r="W41" s="48">
        <f t="shared" si="17"/>
        <v>15</v>
      </c>
      <c r="X41" s="41">
        <f t="shared" si="18"/>
        <v>0.5</v>
      </c>
      <c r="Y41" s="39" t="s">
        <v>80</v>
      </c>
      <c r="Z41" s="49">
        <f t="shared" si="19"/>
        <v>2.5</v>
      </c>
      <c r="AA41" s="49">
        <f t="shared" si="20"/>
        <v>0</v>
      </c>
    </row>
    <row r="42" spans="1:27" s="9" customFormat="1" x14ac:dyDescent="0.25">
      <c r="A42" s="65" t="str">
        <f t="shared" si="11"/>
        <v>TKP185 ESOL Wednesday AM (Entry 3)</v>
      </c>
      <c r="B42" s="68" t="s">
        <v>257</v>
      </c>
      <c r="C42" s="68" t="s">
        <v>185</v>
      </c>
      <c r="D42" s="68" t="s">
        <v>66</v>
      </c>
      <c r="E42" s="69" t="s">
        <v>223</v>
      </c>
      <c r="F42" s="68"/>
      <c r="G42" s="70"/>
      <c r="H42" s="71">
        <v>0</v>
      </c>
      <c r="I42" s="71">
        <v>30</v>
      </c>
      <c r="J42" s="71">
        <f t="shared" si="10"/>
        <v>30</v>
      </c>
      <c r="K42" s="33" t="s">
        <v>85</v>
      </c>
      <c r="L42" s="34">
        <f>IF(VLOOKUP(K42,Bands!A:E,4,FALSE)="75% of fee",J42*0.75,(VLOOKUP(K42,Bands!A:E,4,FALSE)))</f>
        <v>25</v>
      </c>
      <c r="M42" s="35">
        <f t="shared" si="12"/>
        <v>0.83333333333333337</v>
      </c>
      <c r="N42" s="33" t="s">
        <v>80</v>
      </c>
      <c r="O42" s="39" t="str">
        <f t="shared" si="13"/>
        <v>C</v>
      </c>
      <c r="P42" s="40">
        <f>IF(VLOOKUP(O42,Bands!A:E,5,FALSE)="50% of fee",J42*0.5,(VLOOKUP(O42,Bands!A:E,5,FALSE)))</f>
        <v>15</v>
      </c>
      <c r="Q42" s="41">
        <f t="shared" si="14"/>
        <v>0.5</v>
      </c>
      <c r="R42" s="39" t="s">
        <v>80</v>
      </c>
      <c r="S42" s="11"/>
      <c r="T42" s="46">
        <f t="shared" si="15"/>
        <v>22.5</v>
      </c>
      <c r="U42" s="35">
        <f t="shared" si="16"/>
        <v>0.75</v>
      </c>
      <c r="V42" s="33" t="s">
        <v>80</v>
      </c>
      <c r="W42" s="48">
        <f t="shared" si="17"/>
        <v>15</v>
      </c>
      <c r="X42" s="41">
        <f t="shared" si="18"/>
        <v>0.5</v>
      </c>
      <c r="Y42" s="39" t="s">
        <v>80</v>
      </c>
      <c r="Z42" s="49">
        <f t="shared" si="19"/>
        <v>2.5</v>
      </c>
      <c r="AA42" s="49">
        <f t="shared" si="20"/>
        <v>0</v>
      </c>
    </row>
    <row r="43" spans="1:27" s="9" customFormat="1" x14ac:dyDescent="0.25">
      <c r="A43" s="65" t="str">
        <f t="shared" si="11"/>
        <v>TKP186 ESOL Tuesday AM (Level 1)</v>
      </c>
      <c r="B43" s="68" t="s">
        <v>258</v>
      </c>
      <c r="C43" s="68" t="s">
        <v>192</v>
      </c>
      <c r="D43" s="68" t="s">
        <v>66</v>
      </c>
      <c r="E43" s="69" t="s">
        <v>223</v>
      </c>
      <c r="F43" s="68" t="s">
        <v>76</v>
      </c>
      <c r="G43" s="70" t="s">
        <v>39</v>
      </c>
      <c r="H43" s="71">
        <v>0</v>
      </c>
      <c r="I43" s="71">
        <v>30</v>
      </c>
      <c r="J43" s="71">
        <f t="shared" si="10"/>
        <v>30</v>
      </c>
      <c r="K43" s="33" t="s">
        <v>85</v>
      </c>
      <c r="L43" s="34">
        <f>IF(VLOOKUP(K43,Bands!A:E,4,FALSE)="75% of fee",J43*0.75,(VLOOKUP(K43,Bands!A:E,4,FALSE)))</f>
        <v>25</v>
      </c>
      <c r="M43" s="35">
        <f t="shared" si="12"/>
        <v>0.83333333333333337</v>
      </c>
      <c r="N43" s="33" t="s">
        <v>80</v>
      </c>
      <c r="O43" s="39" t="str">
        <f t="shared" si="13"/>
        <v>C</v>
      </c>
      <c r="P43" s="40">
        <f>IF(VLOOKUP(O43,Bands!A:E,5,FALSE)="50% of fee",J43*0.5,(VLOOKUP(O43,Bands!A:E,5,FALSE)))</f>
        <v>15</v>
      </c>
      <c r="Q43" s="41">
        <f t="shared" si="14"/>
        <v>0.5</v>
      </c>
      <c r="R43" s="39" t="s">
        <v>80</v>
      </c>
      <c r="S43" s="11"/>
      <c r="T43" s="46">
        <f t="shared" si="15"/>
        <v>22.5</v>
      </c>
      <c r="U43" s="35">
        <f t="shared" si="16"/>
        <v>0.75</v>
      </c>
      <c r="V43" s="33" t="s">
        <v>80</v>
      </c>
      <c r="W43" s="48">
        <f t="shared" si="17"/>
        <v>15</v>
      </c>
      <c r="X43" s="41">
        <f t="shared" si="18"/>
        <v>0.5</v>
      </c>
      <c r="Y43" s="39" t="s">
        <v>80</v>
      </c>
      <c r="Z43" s="49">
        <f t="shared" si="19"/>
        <v>2.5</v>
      </c>
      <c r="AA43" s="49">
        <f t="shared" si="20"/>
        <v>0</v>
      </c>
    </row>
    <row r="44" spans="1:27" s="9" customFormat="1" x14ac:dyDescent="0.25">
      <c r="A44" s="65" t="str">
        <f t="shared" si="11"/>
        <v>TWP124 ESOL Monday Evening (Level 1)</v>
      </c>
      <c r="B44" s="65" t="s">
        <v>259</v>
      </c>
      <c r="C44" s="65" t="s">
        <v>193</v>
      </c>
      <c r="D44" s="65" t="s">
        <v>66</v>
      </c>
      <c r="E44" s="66" t="s">
        <v>223</v>
      </c>
      <c r="F44" s="65"/>
      <c r="G44" s="67" t="s">
        <v>34</v>
      </c>
      <c r="H44" s="64">
        <v>0</v>
      </c>
      <c r="I44" s="64">
        <v>30</v>
      </c>
      <c r="J44" s="71">
        <f t="shared" si="10"/>
        <v>30</v>
      </c>
      <c r="K44" s="33" t="s">
        <v>85</v>
      </c>
      <c r="L44" s="34">
        <f>IF(VLOOKUP(K44,Bands!A:E,4,FALSE)="75% of fee",J44*0.75,(VLOOKUP(K44,Bands!A:E,4,FALSE)))</f>
        <v>25</v>
      </c>
      <c r="M44" s="35">
        <f t="shared" si="12"/>
        <v>0.83333333333333337</v>
      </c>
      <c r="N44" s="33" t="s">
        <v>80</v>
      </c>
      <c r="O44" s="39" t="str">
        <f t="shared" si="13"/>
        <v>C</v>
      </c>
      <c r="P44" s="40">
        <f>IF(VLOOKUP(O44,Bands!A:E,5,FALSE)="50% of fee",J44*0.5,(VLOOKUP(O44,Bands!A:E,5,FALSE)))</f>
        <v>15</v>
      </c>
      <c r="Q44" s="41">
        <f t="shared" si="14"/>
        <v>0.5</v>
      </c>
      <c r="R44" s="39" t="s">
        <v>80</v>
      </c>
      <c r="S44" s="11"/>
      <c r="T44" s="46">
        <f t="shared" si="15"/>
        <v>22.5</v>
      </c>
      <c r="U44" s="35">
        <f t="shared" si="16"/>
        <v>0.75</v>
      </c>
      <c r="V44" s="33" t="s">
        <v>80</v>
      </c>
      <c r="W44" s="48">
        <f t="shared" si="17"/>
        <v>15</v>
      </c>
      <c r="X44" s="41">
        <f t="shared" si="18"/>
        <v>0.5</v>
      </c>
      <c r="Y44" s="39" t="s">
        <v>80</v>
      </c>
      <c r="Z44" s="49">
        <f t="shared" si="19"/>
        <v>2.5</v>
      </c>
      <c r="AA44" s="49">
        <f t="shared" si="20"/>
        <v>0</v>
      </c>
    </row>
    <row r="45" spans="1:27" s="9" customFormat="1" x14ac:dyDescent="0.25">
      <c r="A45" s="65" t="str">
        <f t="shared" si="11"/>
        <v>TWP126 ESOL Monday Evening (Entry 3)</v>
      </c>
      <c r="B45" s="68" t="s">
        <v>260</v>
      </c>
      <c r="C45" s="68" t="s">
        <v>194</v>
      </c>
      <c r="D45" s="68" t="s">
        <v>66</v>
      </c>
      <c r="E45" s="69" t="s">
        <v>223</v>
      </c>
      <c r="F45" s="68"/>
      <c r="G45" s="70"/>
      <c r="H45" s="71">
        <v>0</v>
      </c>
      <c r="I45" s="71">
        <v>30</v>
      </c>
      <c r="J45" s="71">
        <f t="shared" si="10"/>
        <v>30</v>
      </c>
      <c r="K45" s="33" t="s">
        <v>85</v>
      </c>
      <c r="L45" s="34">
        <f>IF(VLOOKUP(K45,Bands!A:E,4,FALSE)="75% of fee",J45*0.75,(VLOOKUP(K45,Bands!A:E,4,FALSE)))</f>
        <v>25</v>
      </c>
      <c r="M45" s="35">
        <f t="shared" si="12"/>
        <v>0.83333333333333337</v>
      </c>
      <c r="N45" s="33" t="s">
        <v>80</v>
      </c>
      <c r="O45" s="39" t="str">
        <f t="shared" si="13"/>
        <v>C</v>
      </c>
      <c r="P45" s="40">
        <f>IF(VLOOKUP(O45,Bands!A:E,5,FALSE)="50% of fee",J45*0.5,(VLOOKUP(O45,Bands!A:E,5,FALSE)))</f>
        <v>15</v>
      </c>
      <c r="Q45" s="41">
        <f t="shared" si="14"/>
        <v>0.5</v>
      </c>
      <c r="R45" s="39" t="s">
        <v>80</v>
      </c>
      <c r="S45" s="11"/>
      <c r="T45" s="46">
        <f t="shared" si="15"/>
        <v>22.5</v>
      </c>
      <c r="U45" s="35">
        <f t="shared" si="16"/>
        <v>0.75</v>
      </c>
      <c r="V45" s="33" t="s">
        <v>80</v>
      </c>
      <c r="W45" s="48">
        <f t="shared" si="17"/>
        <v>15</v>
      </c>
      <c r="X45" s="41">
        <f t="shared" si="18"/>
        <v>0.5</v>
      </c>
      <c r="Y45" s="39" t="s">
        <v>80</v>
      </c>
      <c r="Z45" s="49">
        <f t="shared" si="19"/>
        <v>2.5</v>
      </c>
      <c r="AA45" s="49">
        <f t="shared" si="20"/>
        <v>0</v>
      </c>
    </row>
    <row r="46" spans="1:27" x14ac:dyDescent="0.25">
      <c r="A46" s="65" t="str">
        <f t="shared" si="11"/>
        <v>TWP183 ESOL Tuesday PM (Entry 1)</v>
      </c>
      <c r="B46" s="68" t="s">
        <v>261</v>
      </c>
      <c r="C46" s="68" t="s">
        <v>195</v>
      </c>
      <c r="D46" s="68" t="s">
        <v>66</v>
      </c>
      <c r="E46" s="69" t="s">
        <v>223</v>
      </c>
      <c r="F46" s="68" t="s">
        <v>75</v>
      </c>
      <c r="G46" s="70" t="s">
        <v>34</v>
      </c>
      <c r="H46" s="78">
        <v>0</v>
      </c>
      <c r="I46" s="78">
        <v>30</v>
      </c>
      <c r="J46" s="71">
        <f t="shared" si="10"/>
        <v>30</v>
      </c>
      <c r="K46" s="33" t="s">
        <v>85</v>
      </c>
      <c r="L46" s="34">
        <f>IF(VLOOKUP(K46,Bands!A:E,4,FALSE)="75% of fee",J46*0.75,(VLOOKUP(K46,Bands!A:E,4,FALSE)))</f>
        <v>25</v>
      </c>
      <c r="M46" s="35">
        <f t="shared" si="12"/>
        <v>0.83333333333333337</v>
      </c>
      <c r="N46" s="33" t="s">
        <v>80</v>
      </c>
      <c r="O46" s="39" t="str">
        <f t="shared" si="13"/>
        <v>C</v>
      </c>
      <c r="P46" s="40">
        <f>IF(VLOOKUP(O46,Bands!A:E,5,FALSE)="50% of fee",J46*0.5,(VLOOKUP(O46,Bands!A:E,5,FALSE)))</f>
        <v>15</v>
      </c>
      <c r="Q46" s="41">
        <f t="shared" si="14"/>
        <v>0.5</v>
      </c>
      <c r="R46" s="39" t="s">
        <v>80</v>
      </c>
      <c r="T46" s="46">
        <f t="shared" si="15"/>
        <v>22.5</v>
      </c>
      <c r="U46" s="35">
        <f t="shared" si="16"/>
        <v>0.75</v>
      </c>
      <c r="V46" s="33" t="s">
        <v>80</v>
      </c>
      <c r="W46" s="48">
        <f t="shared" si="17"/>
        <v>15</v>
      </c>
      <c r="X46" s="41">
        <f t="shared" si="18"/>
        <v>0.5</v>
      </c>
      <c r="Y46" s="39" t="s">
        <v>80</v>
      </c>
      <c r="Z46" s="49">
        <f t="shared" si="19"/>
        <v>2.5</v>
      </c>
      <c r="AA46" s="49">
        <f t="shared" si="20"/>
        <v>0</v>
      </c>
    </row>
    <row r="47" spans="1:27" x14ac:dyDescent="0.25">
      <c r="A47" s="65" t="str">
        <f t="shared" si="11"/>
        <v>TWP184 ESOL Tuesday AM (Entry 2)</v>
      </c>
      <c r="B47" s="68" t="s">
        <v>262</v>
      </c>
      <c r="C47" s="68" t="s">
        <v>196</v>
      </c>
      <c r="D47" s="68" t="s">
        <v>66</v>
      </c>
      <c r="E47" s="69" t="s">
        <v>223</v>
      </c>
      <c r="F47" s="68"/>
      <c r="G47" s="70"/>
      <c r="H47" s="71">
        <v>0</v>
      </c>
      <c r="I47" s="71">
        <v>30</v>
      </c>
      <c r="J47" s="71">
        <f t="shared" si="10"/>
        <v>30</v>
      </c>
      <c r="K47" s="33" t="s">
        <v>85</v>
      </c>
      <c r="L47" s="34">
        <f>IF(VLOOKUP(K47,Bands!A:E,4,FALSE)="75% of fee",J47*0.75,(VLOOKUP(K47,Bands!A:E,4,FALSE)))</f>
        <v>25</v>
      </c>
      <c r="M47" s="35">
        <f t="shared" si="12"/>
        <v>0.83333333333333337</v>
      </c>
      <c r="N47" s="33" t="s">
        <v>80</v>
      </c>
      <c r="O47" s="39" t="str">
        <f t="shared" si="13"/>
        <v>C</v>
      </c>
      <c r="P47" s="40">
        <f>IF(VLOOKUP(O47,Bands!A:E,5,FALSE)="50% of fee",J47*0.5,(VLOOKUP(O47,Bands!A:E,5,FALSE)))</f>
        <v>15</v>
      </c>
      <c r="Q47" s="41">
        <f t="shared" si="14"/>
        <v>0.5</v>
      </c>
      <c r="R47" s="39" t="s">
        <v>80</v>
      </c>
      <c r="T47" s="46">
        <f t="shared" si="15"/>
        <v>22.5</v>
      </c>
      <c r="U47" s="35">
        <f t="shared" si="16"/>
        <v>0.75</v>
      </c>
      <c r="V47" s="33" t="s">
        <v>80</v>
      </c>
      <c r="W47" s="48">
        <f t="shared" si="17"/>
        <v>15</v>
      </c>
      <c r="X47" s="41">
        <f t="shared" si="18"/>
        <v>0.5</v>
      </c>
      <c r="Y47" s="39" t="s">
        <v>80</v>
      </c>
      <c r="Z47" s="49">
        <f t="shared" si="19"/>
        <v>2.5</v>
      </c>
      <c r="AA47" s="49">
        <f t="shared" si="20"/>
        <v>0</v>
      </c>
    </row>
    <row r="48" spans="1:27" x14ac:dyDescent="0.25">
      <c r="A48" s="65" t="str">
        <f t="shared" si="11"/>
        <v>TWP185 ESOL Thursday AM (Entry 3)</v>
      </c>
      <c r="B48" s="68" t="s">
        <v>263</v>
      </c>
      <c r="C48" s="68" t="s">
        <v>197</v>
      </c>
      <c r="D48" s="68" t="s">
        <v>66</v>
      </c>
      <c r="E48" s="69" t="s">
        <v>223</v>
      </c>
      <c r="F48" s="68"/>
      <c r="G48" s="70" t="s">
        <v>34</v>
      </c>
      <c r="H48" s="71">
        <v>0</v>
      </c>
      <c r="I48" s="71">
        <v>30</v>
      </c>
      <c r="J48" s="71">
        <f t="shared" si="10"/>
        <v>30</v>
      </c>
      <c r="K48" s="33" t="s">
        <v>85</v>
      </c>
      <c r="L48" s="34">
        <f>IF(VLOOKUP(K48,Bands!A:E,4,FALSE)="75% of fee",J48*0.75,(VLOOKUP(K48,Bands!A:E,4,FALSE)))</f>
        <v>25</v>
      </c>
      <c r="M48" s="35">
        <f t="shared" si="12"/>
        <v>0.83333333333333337</v>
      </c>
      <c r="N48" s="33" t="s">
        <v>80</v>
      </c>
      <c r="O48" s="39" t="str">
        <f t="shared" si="13"/>
        <v>C</v>
      </c>
      <c r="P48" s="40">
        <f>IF(VLOOKUP(O48,Bands!A:E,5,FALSE)="50% of fee",J48*0.5,(VLOOKUP(O48,Bands!A:E,5,FALSE)))</f>
        <v>15</v>
      </c>
      <c r="Q48" s="41">
        <f t="shared" si="14"/>
        <v>0.5</v>
      </c>
      <c r="R48" s="39" t="s">
        <v>80</v>
      </c>
      <c r="T48" s="46">
        <f t="shared" si="15"/>
        <v>22.5</v>
      </c>
      <c r="U48" s="35">
        <f t="shared" si="16"/>
        <v>0.75</v>
      </c>
      <c r="V48" s="33" t="s">
        <v>80</v>
      </c>
      <c r="W48" s="48">
        <f t="shared" si="17"/>
        <v>15</v>
      </c>
      <c r="X48" s="41">
        <f t="shared" si="18"/>
        <v>0.5</v>
      </c>
      <c r="Y48" s="39" t="s">
        <v>80</v>
      </c>
      <c r="Z48" s="49">
        <f t="shared" si="19"/>
        <v>2.5</v>
      </c>
      <c r="AA48" s="49">
        <f t="shared" si="20"/>
        <v>0</v>
      </c>
    </row>
    <row r="49" spans="1:27" x14ac:dyDescent="0.25">
      <c r="A49" s="65" t="str">
        <f t="shared" si="11"/>
        <v>TWP187 ESOL Thursday PM (Emerging Entry 1)</v>
      </c>
      <c r="B49" s="65" t="s">
        <v>264</v>
      </c>
      <c r="C49" s="65" t="s">
        <v>198</v>
      </c>
      <c r="D49" s="65" t="s">
        <v>66</v>
      </c>
      <c r="E49" s="66" t="s">
        <v>223</v>
      </c>
      <c r="F49" s="68" t="s">
        <v>75</v>
      </c>
      <c r="G49" s="67" t="s">
        <v>37</v>
      </c>
      <c r="H49" s="64">
        <v>0</v>
      </c>
      <c r="I49" s="64">
        <v>30</v>
      </c>
      <c r="J49" s="71">
        <f t="shared" si="10"/>
        <v>30</v>
      </c>
      <c r="K49" s="33" t="s">
        <v>85</v>
      </c>
      <c r="L49" s="34">
        <f>IF(VLOOKUP(K49,Bands!A:E,4,FALSE)="75% of fee",J49*0.75,(VLOOKUP(K49,Bands!A:E,4,FALSE)))</f>
        <v>25</v>
      </c>
      <c r="M49" s="35">
        <f t="shared" si="12"/>
        <v>0.83333333333333337</v>
      </c>
      <c r="N49" s="33" t="s">
        <v>80</v>
      </c>
      <c r="O49" s="39" t="str">
        <f t="shared" si="13"/>
        <v>C</v>
      </c>
      <c r="P49" s="40">
        <f>IF(VLOOKUP(O49,Bands!A:E,5,FALSE)="50% of fee",J49*0.5,(VLOOKUP(O49,Bands!A:E,5,FALSE)))</f>
        <v>15</v>
      </c>
      <c r="Q49" s="41">
        <f t="shared" si="14"/>
        <v>0.5</v>
      </c>
      <c r="R49" s="39" t="s">
        <v>80</v>
      </c>
      <c r="S49" s="9"/>
      <c r="T49" s="46">
        <f t="shared" si="15"/>
        <v>22.5</v>
      </c>
      <c r="U49" s="35">
        <f t="shared" si="16"/>
        <v>0.75</v>
      </c>
      <c r="V49" s="33" t="s">
        <v>80</v>
      </c>
      <c r="W49" s="48">
        <f t="shared" si="17"/>
        <v>15</v>
      </c>
      <c r="X49" s="41">
        <f t="shared" si="18"/>
        <v>0.5</v>
      </c>
      <c r="Y49" s="39" t="s">
        <v>80</v>
      </c>
      <c r="Z49" s="49">
        <f t="shared" si="19"/>
        <v>2.5</v>
      </c>
      <c r="AA49" s="49">
        <f t="shared" si="20"/>
        <v>0</v>
      </c>
    </row>
    <row r="50" spans="1:27" x14ac:dyDescent="0.25">
      <c r="A50" s="92" t="str">
        <f t="shared" si="11"/>
        <v>TC110 Adv App - Bench Joinery</v>
      </c>
      <c r="B50" s="92" t="s">
        <v>272</v>
      </c>
      <c r="C50" s="92" t="s">
        <v>206</v>
      </c>
      <c r="D50" s="92" t="s">
        <v>46</v>
      </c>
      <c r="E50" s="97" t="s">
        <v>224</v>
      </c>
      <c r="F50" s="72"/>
      <c r="G50" s="73" t="s">
        <v>35</v>
      </c>
      <c r="H50" s="107">
        <v>35</v>
      </c>
      <c r="I50" s="109">
        <v>20</v>
      </c>
      <c r="J50" s="106">
        <f t="shared" si="10"/>
        <v>55</v>
      </c>
      <c r="K50" s="33" t="s">
        <v>86</v>
      </c>
      <c r="L50" s="34">
        <f>IF(VLOOKUP(K50,Bands!A:E,4,FALSE)="75% of fee",J50*0.75,(VLOOKUP(K50,Bands!A:E,4,FALSE)))</f>
        <v>45</v>
      </c>
      <c r="M50" s="35">
        <f t="shared" si="12"/>
        <v>0.81818181818181823</v>
      </c>
      <c r="N50" s="33" t="s">
        <v>80</v>
      </c>
      <c r="O50" s="39" t="str">
        <f t="shared" si="13"/>
        <v>D</v>
      </c>
      <c r="P50" s="40">
        <f>IF(VLOOKUP(O50,Bands!A:E,5,FALSE)="50% of fee",J50*0.5,(VLOOKUP(O50,Bands!A:E,5,FALSE)))</f>
        <v>30</v>
      </c>
      <c r="Q50" s="41">
        <f t="shared" si="14"/>
        <v>0.54545454545454541</v>
      </c>
      <c r="R50" s="39" t="s">
        <v>80</v>
      </c>
      <c r="S50" s="12"/>
      <c r="T50" s="46">
        <f t="shared" si="15"/>
        <v>41.25</v>
      </c>
      <c r="U50" s="35">
        <f t="shared" si="16"/>
        <v>0.75</v>
      </c>
      <c r="V50" s="33" t="s">
        <v>80</v>
      </c>
      <c r="W50" s="48">
        <f t="shared" si="17"/>
        <v>27.5</v>
      </c>
      <c r="X50" s="41">
        <f t="shared" si="18"/>
        <v>0.5</v>
      </c>
      <c r="Y50" s="39" t="s">
        <v>80</v>
      </c>
      <c r="Z50" s="49">
        <f t="shared" si="19"/>
        <v>3.75</v>
      </c>
      <c r="AA50" s="49">
        <f t="shared" si="20"/>
        <v>2.5</v>
      </c>
    </row>
    <row r="51" spans="1:27" x14ac:dyDescent="0.25">
      <c r="A51" s="92" t="str">
        <f t="shared" si="11"/>
        <v xml:space="preserve">TC117 Adv App - Site Carpentry (Standard) </v>
      </c>
      <c r="B51" s="92" t="s">
        <v>266</v>
      </c>
      <c r="C51" s="92" t="s">
        <v>200</v>
      </c>
      <c r="D51" s="92" t="s">
        <v>46</v>
      </c>
      <c r="E51" s="97" t="s">
        <v>224</v>
      </c>
      <c r="F51" s="74" t="s">
        <v>74</v>
      </c>
      <c r="G51" s="73" t="s">
        <v>36</v>
      </c>
      <c r="H51" s="107">
        <v>35</v>
      </c>
      <c r="I51" s="107">
        <v>20</v>
      </c>
      <c r="J51" s="106">
        <f t="shared" si="10"/>
        <v>55</v>
      </c>
      <c r="K51" s="33" t="s">
        <v>86</v>
      </c>
      <c r="L51" s="34">
        <f>IF(VLOOKUP(K51,Bands!A:E,4,FALSE)="75% of fee",J51*0.75,(VLOOKUP(K51,Bands!A:E,4,FALSE)))</f>
        <v>45</v>
      </c>
      <c r="M51" s="35">
        <f t="shared" si="12"/>
        <v>0.81818181818181823</v>
      </c>
      <c r="N51" s="33" t="s">
        <v>80</v>
      </c>
      <c r="O51" s="39" t="str">
        <f t="shared" si="13"/>
        <v>D</v>
      </c>
      <c r="P51" s="40">
        <f>IF(VLOOKUP(O51,Bands!A:E,5,FALSE)="50% of fee",J51*0.5,(VLOOKUP(O51,Bands!A:E,5,FALSE)))</f>
        <v>30</v>
      </c>
      <c r="Q51" s="41">
        <f t="shared" si="14"/>
        <v>0.54545454545454541</v>
      </c>
      <c r="R51" s="39" t="s">
        <v>80</v>
      </c>
      <c r="T51" s="46">
        <f t="shared" si="15"/>
        <v>41.25</v>
      </c>
      <c r="U51" s="35">
        <f t="shared" si="16"/>
        <v>0.75</v>
      </c>
      <c r="V51" s="33" t="s">
        <v>80</v>
      </c>
      <c r="W51" s="48">
        <f t="shared" si="17"/>
        <v>27.5</v>
      </c>
      <c r="X51" s="41">
        <f t="shared" si="18"/>
        <v>0.5</v>
      </c>
      <c r="Y51" s="39" t="s">
        <v>80</v>
      </c>
      <c r="Z51" s="49">
        <f t="shared" si="19"/>
        <v>3.75</v>
      </c>
      <c r="AA51" s="49">
        <f t="shared" si="20"/>
        <v>2.5</v>
      </c>
    </row>
    <row r="52" spans="1:27" x14ac:dyDescent="0.25">
      <c r="A52" s="92" t="str">
        <f t="shared" si="11"/>
        <v xml:space="preserve">TC120 Int App - Site Carpentry  (Commercial) -Standard </v>
      </c>
      <c r="B52" s="92" t="s">
        <v>268</v>
      </c>
      <c r="C52" s="92" t="s">
        <v>202</v>
      </c>
      <c r="D52" s="92" t="s">
        <v>46</v>
      </c>
      <c r="E52" s="97" t="s">
        <v>224</v>
      </c>
      <c r="F52" s="74" t="s">
        <v>74</v>
      </c>
      <c r="G52" s="73" t="s">
        <v>36</v>
      </c>
      <c r="H52" s="107">
        <v>35</v>
      </c>
      <c r="I52" s="107">
        <v>20</v>
      </c>
      <c r="J52" s="106">
        <f t="shared" si="10"/>
        <v>55</v>
      </c>
      <c r="K52" s="33" t="s">
        <v>86</v>
      </c>
      <c r="L52" s="34">
        <f>IF(VLOOKUP(K52,Bands!A:E,4,FALSE)="75% of fee",J52*0.75,(VLOOKUP(K52,Bands!A:E,4,FALSE)))</f>
        <v>45</v>
      </c>
      <c r="M52" s="35">
        <f t="shared" si="12"/>
        <v>0.81818181818181823</v>
      </c>
      <c r="N52" s="33" t="s">
        <v>80</v>
      </c>
      <c r="O52" s="39" t="str">
        <f t="shared" si="13"/>
        <v>D</v>
      </c>
      <c r="P52" s="40">
        <f>IF(VLOOKUP(O52,Bands!A:E,5,FALSE)="50% of fee",J52*0.5,(VLOOKUP(O52,Bands!A:E,5,FALSE)))</f>
        <v>30</v>
      </c>
      <c r="Q52" s="41">
        <f t="shared" si="14"/>
        <v>0.54545454545454541</v>
      </c>
      <c r="R52" s="39" t="s">
        <v>80</v>
      </c>
      <c r="T52" s="46">
        <f t="shared" si="15"/>
        <v>41.25</v>
      </c>
      <c r="U52" s="35">
        <f t="shared" si="16"/>
        <v>0.75</v>
      </c>
      <c r="V52" s="33" t="s">
        <v>80</v>
      </c>
      <c r="W52" s="48">
        <f t="shared" si="17"/>
        <v>27.5</v>
      </c>
      <c r="X52" s="41">
        <f t="shared" si="18"/>
        <v>0.5</v>
      </c>
      <c r="Y52" s="39" t="s">
        <v>80</v>
      </c>
      <c r="Z52" s="49">
        <f t="shared" si="19"/>
        <v>3.75</v>
      </c>
      <c r="AA52" s="49">
        <f t="shared" si="20"/>
        <v>2.5</v>
      </c>
    </row>
    <row r="53" spans="1:27" x14ac:dyDescent="0.25">
      <c r="A53" s="92" t="str">
        <f t="shared" si="11"/>
        <v>J1103 Int- CG Level 2 Award in Cutting Mens Hair (PT)</v>
      </c>
      <c r="B53" s="92" t="s">
        <v>245</v>
      </c>
      <c r="C53" s="92" t="s">
        <v>180</v>
      </c>
      <c r="D53" s="92" t="s">
        <v>50</v>
      </c>
      <c r="E53" s="97" t="s">
        <v>150</v>
      </c>
      <c r="F53" s="68" t="s">
        <v>75</v>
      </c>
      <c r="G53" s="67" t="s">
        <v>34</v>
      </c>
      <c r="H53" s="107">
        <v>0</v>
      </c>
      <c r="I53" s="107">
        <v>64</v>
      </c>
      <c r="J53" s="106">
        <f t="shared" si="10"/>
        <v>64</v>
      </c>
      <c r="K53" s="33" t="s">
        <v>86</v>
      </c>
      <c r="L53" s="34">
        <f>IF(VLOOKUP(K53,Bands!A:E,4,FALSE)="75% of fee",J53*0.75,(VLOOKUP(K53,Bands!A:E,4,FALSE)))</f>
        <v>45</v>
      </c>
      <c r="M53" s="35">
        <f t="shared" si="12"/>
        <v>0.703125</v>
      </c>
      <c r="N53" s="33" t="s">
        <v>80</v>
      </c>
      <c r="O53" s="39" t="str">
        <f t="shared" si="13"/>
        <v>D</v>
      </c>
      <c r="P53" s="40">
        <f>IF(VLOOKUP(O53,Bands!A:E,5,FALSE)="50% of fee",J53*0.5,(VLOOKUP(O53,Bands!A:E,5,FALSE)))</f>
        <v>30</v>
      </c>
      <c r="Q53" s="41">
        <f t="shared" si="14"/>
        <v>0.46875</v>
      </c>
      <c r="R53" s="39" t="s">
        <v>80</v>
      </c>
      <c r="S53" s="9"/>
      <c r="T53" s="46">
        <f t="shared" si="15"/>
        <v>48</v>
      </c>
      <c r="U53" s="35">
        <f t="shared" si="16"/>
        <v>0.75</v>
      </c>
      <c r="V53" s="33" t="s">
        <v>80</v>
      </c>
      <c r="W53" s="48">
        <f t="shared" si="17"/>
        <v>32</v>
      </c>
      <c r="X53" s="41">
        <f t="shared" si="18"/>
        <v>0.5</v>
      </c>
      <c r="Y53" s="39" t="s">
        <v>80</v>
      </c>
      <c r="Z53" s="49">
        <f t="shared" si="19"/>
        <v>-3</v>
      </c>
      <c r="AA53" s="49">
        <f t="shared" si="20"/>
        <v>-2</v>
      </c>
    </row>
    <row r="54" spans="1:27" x14ac:dyDescent="0.25">
      <c r="A54" s="92" t="str">
        <f t="shared" si="11"/>
        <v xml:space="preserve">TC105 Int App - Decorative Finishing </v>
      </c>
      <c r="B54" s="92" t="s">
        <v>271</v>
      </c>
      <c r="C54" s="92" t="s">
        <v>205</v>
      </c>
      <c r="D54" s="92" t="s">
        <v>46</v>
      </c>
      <c r="E54" s="97" t="s">
        <v>224</v>
      </c>
      <c r="F54" s="72"/>
      <c r="G54" s="73" t="s">
        <v>35</v>
      </c>
      <c r="H54" s="109">
        <v>45</v>
      </c>
      <c r="I54" s="109">
        <v>20</v>
      </c>
      <c r="J54" s="106">
        <f t="shared" si="10"/>
        <v>65</v>
      </c>
      <c r="K54" s="33" t="s">
        <v>86</v>
      </c>
      <c r="L54" s="34">
        <f>IF(VLOOKUP(K54,Bands!A:E,4,FALSE)="75% of fee",J54*0.75,(VLOOKUP(K54,Bands!A:E,4,FALSE)))</f>
        <v>45</v>
      </c>
      <c r="M54" s="35">
        <f t="shared" si="12"/>
        <v>0.69230769230769229</v>
      </c>
      <c r="N54" s="33" t="s">
        <v>80</v>
      </c>
      <c r="O54" s="39" t="str">
        <f t="shared" si="13"/>
        <v>D</v>
      </c>
      <c r="P54" s="40">
        <f>IF(VLOOKUP(O54,Bands!A:E,5,FALSE)="50% of fee",J54*0.5,(VLOOKUP(O54,Bands!A:E,5,FALSE)))</f>
        <v>30</v>
      </c>
      <c r="Q54" s="41">
        <f t="shared" si="14"/>
        <v>0.46153846153846156</v>
      </c>
      <c r="R54" s="39" t="s">
        <v>80</v>
      </c>
      <c r="S54" s="12"/>
      <c r="T54" s="46">
        <f t="shared" si="15"/>
        <v>48.75</v>
      </c>
      <c r="U54" s="35">
        <f t="shared" si="16"/>
        <v>0.75</v>
      </c>
      <c r="V54" s="33" t="s">
        <v>80</v>
      </c>
      <c r="W54" s="48">
        <f t="shared" si="17"/>
        <v>32.5</v>
      </c>
      <c r="X54" s="41">
        <f t="shared" si="18"/>
        <v>0.5</v>
      </c>
      <c r="Y54" s="39" t="s">
        <v>80</v>
      </c>
      <c r="Z54" s="49">
        <f t="shared" si="19"/>
        <v>-3.75</v>
      </c>
      <c r="AA54" s="49">
        <f t="shared" si="20"/>
        <v>-2.5</v>
      </c>
    </row>
    <row r="55" spans="1:27" x14ac:dyDescent="0.25">
      <c r="A55" s="92" t="str">
        <f t="shared" si="11"/>
        <v>TC119 Int App - Bricklayer (Commercial) - Standard</v>
      </c>
      <c r="B55" s="92" t="s">
        <v>267</v>
      </c>
      <c r="C55" s="92" t="s">
        <v>201</v>
      </c>
      <c r="D55" s="92" t="s">
        <v>46</v>
      </c>
      <c r="E55" s="97" t="s">
        <v>224</v>
      </c>
      <c r="F55" s="74" t="s">
        <v>74</v>
      </c>
      <c r="G55" s="73" t="s">
        <v>57</v>
      </c>
      <c r="H55" s="107">
        <v>45</v>
      </c>
      <c r="I55" s="107">
        <v>20</v>
      </c>
      <c r="J55" s="106">
        <f t="shared" si="10"/>
        <v>65</v>
      </c>
      <c r="K55" s="33" t="s">
        <v>86</v>
      </c>
      <c r="L55" s="34">
        <f>IF(VLOOKUP(K55,Bands!A:E,4,FALSE)="75% of fee",J55*0.75,(VLOOKUP(K55,Bands!A:E,4,FALSE)))</f>
        <v>45</v>
      </c>
      <c r="M55" s="35">
        <f t="shared" si="12"/>
        <v>0.69230769230769229</v>
      </c>
      <c r="N55" s="33" t="s">
        <v>80</v>
      </c>
      <c r="O55" s="39" t="str">
        <f t="shared" si="13"/>
        <v>D</v>
      </c>
      <c r="P55" s="40">
        <f>IF(VLOOKUP(O55,Bands!A:E,5,FALSE)="50% of fee",J55*0.5,(VLOOKUP(O55,Bands!A:E,5,FALSE)))</f>
        <v>30</v>
      </c>
      <c r="Q55" s="41">
        <f t="shared" si="14"/>
        <v>0.46153846153846156</v>
      </c>
      <c r="R55" s="39" t="s">
        <v>80</v>
      </c>
      <c r="T55" s="46">
        <f t="shared" si="15"/>
        <v>48.75</v>
      </c>
      <c r="U55" s="35">
        <f t="shared" si="16"/>
        <v>0.75</v>
      </c>
      <c r="V55" s="33" t="s">
        <v>80</v>
      </c>
      <c r="W55" s="48">
        <f t="shared" si="17"/>
        <v>32.5</v>
      </c>
      <c r="X55" s="41">
        <f t="shared" si="18"/>
        <v>0.5</v>
      </c>
      <c r="Y55" s="39" t="s">
        <v>80</v>
      </c>
      <c r="Z55" s="49">
        <f t="shared" si="19"/>
        <v>-3.75</v>
      </c>
      <c r="AA55" s="49">
        <f t="shared" si="20"/>
        <v>-2.5</v>
      </c>
    </row>
    <row r="56" spans="1:27" x14ac:dyDescent="0.25">
      <c r="A56" s="65" t="str">
        <f t="shared" si="11"/>
        <v>L1621 Pearson BTEC Level 4 HNC 3D Design (QCF ) (PT )</v>
      </c>
      <c r="B56" s="68" t="s">
        <v>279</v>
      </c>
      <c r="C56" s="68" t="s">
        <v>211</v>
      </c>
      <c r="D56" s="68" t="s">
        <v>219</v>
      </c>
      <c r="E56" s="69">
        <v>200</v>
      </c>
      <c r="F56" s="68"/>
      <c r="G56" s="70" t="s">
        <v>36</v>
      </c>
      <c r="H56" s="71">
        <v>0</v>
      </c>
      <c r="I56" s="71">
        <v>75</v>
      </c>
      <c r="J56" s="71">
        <f t="shared" si="10"/>
        <v>75</v>
      </c>
      <c r="K56" s="33" t="s">
        <v>87</v>
      </c>
      <c r="L56" s="34">
        <f>IF(VLOOKUP(K56,Bands!A:E,4,FALSE)="75% of fee",J56*0.75,(VLOOKUP(K56,Bands!A:E,4,FALSE)))</f>
        <v>70</v>
      </c>
      <c r="M56" s="35">
        <f t="shared" si="12"/>
        <v>0.93333333333333335</v>
      </c>
      <c r="N56" s="33" t="s">
        <v>80</v>
      </c>
      <c r="O56" s="39" t="str">
        <f t="shared" si="13"/>
        <v>E</v>
      </c>
      <c r="P56" s="40">
        <f>IF(VLOOKUP(O56,Bands!A:E,5,FALSE)="50% of fee",J56*0.5,(VLOOKUP(O56,Bands!A:E,5,FALSE)))</f>
        <v>45</v>
      </c>
      <c r="Q56" s="41">
        <f t="shared" si="14"/>
        <v>0.6</v>
      </c>
      <c r="R56" s="39" t="s">
        <v>80</v>
      </c>
      <c r="S56" s="12"/>
      <c r="T56" s="46">
        <f t="shared" si="15"/>
        <v>56.25</v>
      </c>
      <c r="U56" s="35">
        <f t="shared" si="16"/>
        <v>0.75</v>
      </c>
      <c r="V56" s="33" t="s">
        <v>80</v>
      </c>
      <c r="W56" s="48">
        <f t="shared" si="17"/>
        <v>37.5</v>
      </c>
      <c r="X56" s="41">
        <f t="shared" si="18"/>
        <v>0.5</v>
      </c>
      <c r="Y56" s="39" t="s">
        <v>80</v>
      </c>
      <c r="Z56" s="49">
        <f t="shared" si="19"/>
        <v>13.75</v>
      </c>
      <c r="AA56" s="49">
        <f t="shared" si="20"/>
        <v>7.5</v>
      </c>
    </row>
    <row r="57" spans="1:27" x14ac:dyDescent="0.25">
      <c r="A57" s="65" t="str">
        <f t="shared" si="11"/>
        <v>L1622 Pearson BTEC Level 4 Art Practice (QCF ) ( PT )</v>
      </c>
      <c r="B57" s="68" t="s">
        <v>280</v>
      </c>
      <c r="C57" s="68" t="s">
        <v>212</v>
      </c>
      <c r="D57" s="68" t="s">
        <v>219</v>
      </c>
      <c r="E57" s="69">
        <v>200</v>
      </c>
      <c r="F57" s="68"/>
      <c r="G57" s="70" t="s">
        <v>34</v>
      </c>
      <c r="H57" s="71">
        <v>0</v>
      </c>
      <c r="I57" s="71">
        <v>75</v>
      </c>
      <c r="J57" s="71">
        <f t="shared" si="10"/>
        <v>75</v>
      </c>
      <c r="K57" s="33" t="s">
        <v>87</v>
      </c>
      <c r="L57" s="34">
        <f>IF(VLOOKUP(K57,Bands!A:E,4,FALSE)="75% of fee",J57*0.75,(VLOOKUP(K57,Bands!A:E,4,FALSE)))</f>
        <v>70</v>
      </c>
      <c r="M57" s="35">
        <f t="shared" si="12"/>
        <v>0.93333333333333335</v>
      </c>
      <c r="N57" s="33" t="s">
        <v>80</v>
      </c>
      <c r="O57" s="39" t="str">
        <f t="shared" si="13"/>
        <v>E</v>
      </c>
      <c r="P57" s="40">
        <f>IF(VLOOKUP(O57,Bands!A:E,5,FALSE)="50% of fee",J57*0.5,(VLOOKUP(O57,Bands!A:E,5,FALSE)))</f>
        <v>45</v>
      </c>
      <c r="Q57" s="41">
        <f t="shared" si="14"/>
        <v>0.6</v>
      </c>
      <c r="R57" s="39" t="s">
        <v>80</v>
      </c>
      <c r="S57" s="12"/>
      <c r="T57" s="46">
        <f t="shared" si="15"/>
        <v>56.25</v>
      </c>
      <c r="U57" s="35">
        <f t="shared" si="16"/>
        <v>0.75</v>
      </c>
      <c r="V57" s="33" t="s">
        <v>80</v>
      </c>
      <c r="W57" s="48">
        <f t="shared" si="17"/>
        <v>37.5</v>
      </c>
      <c r="X57" s="41">
        <f t="shared" si="18"/>
        <v>0.5</v>
      </c>
      <c r="Y57" s="39" t="s">
        <v>80</v>
      </c>
      <c r="Z57" s="49">
        <f t="shared" si="19"/>
        <v>13.75</v>
      </c>
      <c r="AA57" s="49">
        <f t="shared" si="20"/>
        <v>7.5</v>
      </c>
    </row>
    <row r="58" spans="1:27" x14ac:dyDescent="0.25">
      <c r="A58" s="65" t="str">
        <f t="shared" si="11"/>
        <v>L1623 Pearson BTEC Level 4 Fashion ( QCF ) ( PT )</v>
      </c>
      <c r="B58" s="65" t="s">
        <v>281</v>
      </c>
      <c r="C58" s="65" t="s">
        <v>213</v>
      </c>
      <c r="D58" s="65" t="s">
        <v>219</v>
      </c>
      <c r="E58" s="66">
        <v>200</v>
      </c>
      <c r="F58" s="68" t="s">
        <v>75</v>
      </c>
      <c r="G58" s="67" t="s">
        <v>34</v>
      </c>
      <c r="H58" s="64">
        <v>0</v>
      </c>
      <c r="I58" s="64">
        <v>75</v>
      </c>
      <c r="J58" s="71">
        <f t="shared" si="10"/>
        <v>75</v>
      </c>
      <c r="K58" s="33" t="s">
        <v>87</v>
      </c>
      <c r="L58" s="34">
        <f>IF(VLOOKUP(K58,Bands!A:E,4,FALSE)="75% of fee",J58*0.75,(VLOOKUP(K58,Bands!A:E,4,FALSE)))</f>
        <v>70</v>
      </c>
      <c r="M58" s="35">
        <f t="shared" si="12"/>
        <v>0.93333333333333335</v>
      </c>
      <c r="N58" s="33" t="s">
        <v>80</v>
      </c>
      <c r="O58" s="39" t="str">
        <f t="shared" si="13"/>
        <v>E</v>
      </c>
      <c r="P58" s="40">
        <f>IF(VLOOKUP(O58,Bands!A:E,5,FALSE)="50% of fee",J58*0.5,(VLOOKUP(O58,Bands!A:E,5,FALSE)))</f>
        <v>45</v>
      </c>
      <c r="Q58" s="41">
        <f t="shared" si="14"/>
        <v>0.6</v>
      </c>
      <c r="R58" s="39" t="s">
        <v>80</v>
      </c>
      <c r="S58" s="9"/>
      <c r="T58" s="46">
        <f t="shared" si="15"/>
        <v>56.25</v>
      </c>
      <c r="U58" s="35">
        <f t="shared" si="16"/>
        <v>0.75</v>
      </c>
      <c r="V58" s="33" t="s">
        <v>80</v>
      </c>
      <c r="W58" s="48">
        <f t="shared" si="17"/>
        <v>37.5</v>
      </c>
      <c r="X58" s="41">
        <f t="shared" si="18"/>
        <v>0.5</v>
      </c>
      <c r="Y58" s="39" t="s">
        <v>80</v>
      </c>
      <c r="Z58" s="49">
        <f t="shared" si="19"/>
        <v>13.75</v>
      </c>
      <c r="AA58" s="49">
        <f t="shared" si="20"/>
        <v>7.5</v>
      </c>
    </row>
    <row r="59" spans="1:27" x14ac:dyDescent="0.25">
      <c r="A59" s="65" t="str">
        <f t="shared" si="11"/>
        <v>L1624 Pearson BTEC Level 4 Graphic Design ( QCF ) ( PT )</v>
      </c>
      <c r="B59" s="68" t="s">
        <v>282</v>
      </c>
      <c r="C59" s="68" t="s">
        <v>214</v>
      </c>
      <c r="D59" s="68" t="s">
        <v>219</v>
      </c>
      <c r="E59" s="69">
        <v>200</v>
      </c>
      <c r="F59" s="68"/>
      <c r="G59" s="70" t="s">
        <v>35</v>
      </c>
      <c r="H59" s="71">
        <v>0</v>
      </c>
      <c r="I59" s="71">
        <v>75</v>
      </c>
      <c r="J59" s="71">
        <f t="shared" si="10"/>
        <v>75</v>
      </c>
      <c r="K59" s="33" t="s">
        <v>87</v>
      </c>
      <c r="L59" s="34">
        <f>IF(VLOOKUP(K59,Bands!A:E,4,FALSE)="75% of fee",J59*0.75,(VLOOKUP(K59,Bands!A:E,4,FALSE)))</f>
        <v>70</v>
      </c>
      <c r="M59" s="35">
        <f t="shared" si="12"/>
        <v>0.93333333333333335</v>
      </c>
      <c r="N59" s="33" t="s">
        <v>80</v>
      </c>
      <c r="O59" s="39" t="str">
        <f t="shared" si="13"/>
        <v>E</v>
      </c>
      <c r="P59" s="40">
        <f>IF(VLOOKUP(O59,Bands!A:E,5,FALSE)="50% of fee",J59*0.5,(VLOOKUP(O59,Bands!A:E,5,FALSE)))</f>
        <v>45</v>
      </c>
      <c r="Q59" s="41">
        <f t="shared" si="14"/>
        <v>0.6</v>
      </c>
      <c r="R59" s="39" t="s">
        <v>80</v>
      </c>
      <c r="S59" s="12"/>
      <c r="T59" s="46">
        <f t="shared" si="15"/>
        <v>56.25</v>
      </c>
      <c r="U59" s="35">
        <f t="shared" si="16"/>
        <v>0.75</v>
      </c>
      <c r="V59" s="33" t="s">
        <v>80</v>
      </c>
      <c r="W59" s="48">
        <f t="shared" si="17"/>
        <v>37.5</v>
      </c>
      <c r="X59" s="41">
        <f t="shared" si="18"/>
        <v>0.5</v>
      </c>
      <c r="Y59" s="39" t="s">
        <v>80</v>
      </c>
      <c r="Z59" s="49">
        <f t="shared" si="19"/>
        <v>13.75</v>
      </c>
      <c r="AA59" s="49">
        <f t="shared" si="20"/>
        <v>7.5</v>
      </c>
    </row>
    <row r="60" spans="1:27" x14ac:dyDescent="0.25">
      <c r="A60" s="65" t="str">
        <f t="shared" si="11"/>
        <v>L1625 Pearson BTEC Level 4 Digital Design ( QCF ) ( PT )</v>
      </c>
      <c r="B60" s="68" t="s">
        <v>283</v>
      </c>
      <c r="C60" s="68" t="s">
        <v>215</v>
      </c>
      <c r="D60" s="68" t="s">
        <v>219</v>
      </c>
      <c r="E60" s="69">
        <v>200</v>
      </c>
      <c r="F60" s="68" t="s">
        <v>75</v>
      </c>
      <c r="G60" s="70" t="s">
        <v>34</v>
      </c>
      <c r="H60" s="71">
        <v>0</v>
      </c>
      <c r="I60" s="71">
        <v>75</v>
      </c>
      <c r="J60" s="71">
        <f t="shared" si="10"/>
        <v>75</v>
      </c>
      <c r="K60" s="33" t="s">
        <v>87</v>
      </c>
      <c r="L60" s="34">
        <f>IF(VLOOKUP(K60,Bands!A:E,4,FALSE)="75% of fee",J60*0.75,(VLOOKUP(K60,Bands!A:E,4,FALSE)))</f>
        <v>70</v>
      </c>
      <c r="M60" s="35">
        <f t="shared" si="12"/>
        <v>0.93333333333333335</v>
      </c>
      <c r="N60" s="33" t="s">
        <v>80</v>
      </c>
      <c r="O60" s="39" t="str">
        <f t="shared" si="13"/>
        <v>E</v>
      </c>
      <c r="P60" s="40">
        <f>IF(VLOOKUP(O60,Bands!A:E,5,FALSE)="50% of fee",J60*0.5,(VLOOKUP(O60,Bands!A:E,5,FALSE)))</f>
        <v>45</v>
      </c>
      <c r="Q60" s="41">
        <f t="shared" si="14"/>
        <v>0.6</v>
      </c>
      <c r="R60" s="39" t="s">
        <v>80</v>
      </c>
      <c r="T60" s="46">
        <f t="shared" si="15"/>
        <v>56.25</v>
      </c>
      <c r="U60" s="35">
        <f t="shared" si="16"/>
        <v>0.75</v>
      </c>
      <c r="V60" s="33" t="s">
        <v>80</v>
      </c>
      <c r="W60" s="48">
        <f t="shared" si="17"/>
        <v>37.5</v>
      </c>
      <c r="X60" s="41">
        <f t="shared" si="18"/>
        <v>0.5</v>
      </c>
      <c r="Y60" s="39" t="s">
        <v>80</v>
      </c>
      <c r="Z60" s="49">
        <f t="shared" si="19"/>
        <v>13.75</v>
      </c>
      <c r="AA60" s="49">
        <f t="shared" si="20"/>
        <v>7.5</v>
      </c>
    </row>
    <row r="61" spans="1:27" x14ac:dyDescent="0.25">
      <c r="A61" s="65" t="str">
        <f t="shared" si="11"/>
        <v>L1626 Pearson BTEC Level 4 Photography (QCF ) ( PT )</v>
      </c>
      <c r="B61" s="68" t="s">
        <v>284</v>
      </c>
      <c r="C61" s="68" t="s">
        <v>216</v>
      </c>
      <c r="D61" s="68" t="s">
        <v>219</v>
      </c>
      <c r="E61" s="69">
        <v>200</v>
      </c>
      <c r="F61" s="68" t="s">
        <v>75</v>
      </c>
      <c r="G61" s="70" t="s">
        <v>34</v>
      </c>
      <c r="H61" s="71">
        <v>0</v>
      </c>
      <c r="I61" s="71">
        <v>75</v>
      </c>
      <c r="J61" s="71">
        <f t="shared" si="10"/>
        <v>75</v>
      </c>
      <c r="K61" s="33" t="s">
        <v>87</v>
      </c>
      <c r="L61" s="34">
        <f>IF(VLOOKUP(K61,Bands!A:E,4,FALSE)="75% of fee",J61*0.75,(VLOOKUP(K61,Bands!A:E,4,FALSE)))</f>
        <v>70</v>
      </c>
      <c r="M61" s="35">
        <f t="shared" si="12"/>
        <v>0.93333333333333335</v>
      </c>
      <c r="N61" s="33" t="s">
        <v>80</v>
      </c>
      <c r="O61" s="39" t="str">
        <f t="shared" si="13"/>
        <v>E</v>
      </c>
      <c r="P61" s="40">
        <f>IF(VLOOKUP(O61,Bands!A:E,5,FALSE)="50% of fee",J61*0.5,(VLOOKUP(O61,Bands!A:E,5,FALSE)))</f>
        <v>45</v>
      </c>
      <c r="Q61" s="41">
        <f t="shared" si="14"/>
        <v>0.6</v>
      </c>
      <c r="R61" s="39" t="s">
        <v>80</v>
      </c>
      <c r="T61" s="46">
        <f t="shared" si="15"/>
        <v>56.25</v>
      </c>
      <c r="U61" s="35">
        <f t="shared" si="16"/>
        <v>0.75</v>
      </c>
      <c r="V61" s="33" t="s">
        <v>80</v>
      </c>
      <c r="W61" s="48">
        <f t="shared" si="17"/>
        <v>37.5</v>
      </c>
      <c r="X61" s="41">
        <f t="shared" si="18"/>
        <v>0.5</v>
      </c>
      <c r="Y61" s="39" t="s">
        <v>80</v>
      </c>
      <c r="Z61" s="49">
        <f t="shared" si="19"/>
        <v>13.75</v>
      </c>
      <c r="AA61" s="49">
        <f t="shared" si="20"/>
        <v>7.5</v>
      </c>
    </row>
    <row r="62" spans="1:27" x14ac:dyDescent="0.25">
      <c r="A62" s="65" t="str">
        <f t="shared" si="11"/>
        <v>TCJ123 Adv - L3 Beauty Therapy (P/T)</v>
      </c>
      <c r="B62" s="65" t="s">
        <v>134</v>
      </c>
      <c r="C62" s="65" t="s">
        <v>135</v>
      </c>
      <c r="D62" s="65" t="s">
        <v>52</v>
      </c>
      <c r="E62" s="66" t="s">
        <v>53</v>
      </c>
      <c r="F62" s="68" t="s">
        <v>75</v>
      </c>
      <c r="G62" s="67" t="s">
        <v>37</v>
      </c>
      <c r="H62" s="64">
        <v>50</v>
      </c>
      <c r="I62" s="64">
        <v>35</v>
      </c>
      <c r="J62" s="71">
        <f t="shared" si="10"/>
        <v>85</v>
      </c>
      <c r="K62" s="33" t="s">
        <v>87</v>
      </c>
      <c r="L62" s="34">
        <f>IF(VLOOKUP(K62,Bands!A:E,4,FALSE)="75% of fee",J62*0.75,(VLOOKUP(K62,Bands!A:E,4,FALSE)))</f>
        <v>70</v>
      </c>
      <c r="M62" s="35">
        <f t="shared" si="12"/>
        <v>0.82352941176470584</v>
      </c>
      <c r="N62" s="33" t="s">
        <v>80</v>
      </c>
      <c r="O62" s="39" t="str">
        <f t="shared" si="13"/>
        <v>E</v>
      </c>
      <c r="P62" s="40">
        <f>IF(VLOOKUP(O62,Bands!A:E,5,FALSE)="50% of fee",J62*0.5,(VLOOKUP(O62,Bands!A:E,5,FALSE)))</f>
        <v>45</v>
      </c>
      <c r="Q62" s="41">
        <f t="shared" si="14"/>
        <v>0.52941176470588236</v>
      </c>
      <c r="R62" s="39" t="s">
        <v>80</v>
      </c>
      <c r="S62" s="9"/>
      <c r="T62" s="46">
        <f t="shared" si="15"/>
        <v>63.75</v>
      </c>
      <c r="U62" s="35">
        <f t="shared" si="16"/>
        <v>0.75</v>
      </c>
      <c r="V62" s="33" t="s">
        <v>80</v>
      </c>
      <c r="W62" s="48">
        <f t="shared" si="17"/>
        <v>42.5</v>
      </c>
      <c r="X62" s="41">
        <f t="shared" si="18"/>
        <v>0.5</v>
      </c>
      <c r="Y62" s="39" t="s">
        <v>80</v>
      </c>
      <c r="Z62" s="49">
        <f t="shared" si="19"/>
        <v>6.25</v>
      </c>
      <c r="AA62" s="49">
        <f t="shared" si="20"/>
        <v>2.5</v>
      </c>
    </row>
    <row r="63" spans="1:27" x14ac:dyDescent="0.25">
      <c r="A63" s="65" t="str">
        <f t="shared" si="11"/>
        <v>TKJ115S1 Int - L2 Cutting Men's Hair (P/T)</v>
      </c>
      <c r="B63" s="65" t="s">
        <v>125</v>
      </c>
      <c r="C63" s="65" t="s">
        <v>126</v>
      </c>
      <c r="D63" s="65" t="s">
        <v>54</v>
      </c>
      <c r="E63" s="66" t="s">
        <v>53</v>
      </c>
      <c r="F63" s="65"/>
      <c r="G63" s="67" t="s">
        <v>36</v>
      </c>
      <c r="H63" s="64">
        <v>0</v>
      </c>
      <c r="I63" s="64">
        <v>93</v>
      </c>
      <c r="J63" s="71">
        <f t="shared" si="10"/>
        <v>93</v>
      </c>
      <c r="K63" s="33" t="s">
        <v>87</v>
      </c>
      <c r="L63" s="34">
        <f>IF(VLOOKUP(K63,Bands!A:E,4,FALSE)="75% of fee",J63*0.75,(VLOOKUP(K63,Bands!A:E,4,FALSE)))</f>
        <v>70</v>
      </c>
      <c r="M63" s="35">
        <f t="shared" si="12"/>
        <v>0.75268817204301075</v>
      </c>
      <c r="N63" s="33" t="s">
        <v>80</v>
      </c>
      <c r="O63" s="39" t="str">
        <f t="shared" si="13"/>
        <v>E</v>
      </c>
      <c r="P63" s="40">
        <f>IF(VLOOKUP(O63,Bands!A:E,5,FALSE)="50% of fee",J63*0.5,(VLOOKUP(O63,Bands!A:E,5,FALSE)))</f>
        <v>45</v>
      </c>
      <c r="Q63" s="41">
        <f t="shared" si="14"/>
        <v>0.4838709677419355</v>
      </c>
      <c r="R63" s="39" t="s">
        <v>80</v>
      </c>
      <c r="S63" s="12"/>
      <c r="T63" s="46">
        <f t="shared" si="15"/>
        <v>69.75</v>
      </c>
      <c r="U63" s="35">
        <f t="shared" si="16"/>
        <v>0.75</v>
      </c>
      <c r="V63" s="33" t="s">
        <v>80</v>
      </c>
      <c r="W63" s="48">
        <f t="shared" si="17"/>
        <v>46.5</v>
      </c>
      <c r="X63" s="41">
        <f t="shared" si="18"/>
        <v>0.5</v>
      </c>
      <c r="Y63" s="39" t="s">
        <v>80</v>
      </c>
      <c r="Z63" s="49">
        <f t="shared" si="19"/>
        <v>0.25</v>
      </c>
      <c r="AA63" s="49">
        <f t="shared" si="20"/>
        <v>-1.5</v>
      </c>
    </row>
    <row r="64" spans="1:27" x14ac:dyDescent="0.25">
      <c r="A64" s="65" t="str">
        <f t="shared" si="11"/>
        <v>TKJ115S2 Int - L2 Cutting Men's Hair (P/T)</v>
      </c>
      <c r="B64" s="68" t="s">
        <v>127</v>
      </c>
      <c r="C64" s="68" t="s">
        <v>126</v>
      </c>
      <c r="D64" s="68" t="s">
        <v>54</v>
      </c>
      <c r="E64" s="69" t="s">
        <v>53</v>
      </c>
      <c r="F64" s="68" t="s">
        <v>76</v>
      </c>
      <c r="G64" s="70" t="s">
        <v>39</v>
      </c>
      <c r="H64" s="64">
        <v>0</v>
      </c>
      <c r="I64" s="64">
        <v>93</v>
      </c>
      <c r="J64" s="71">
        <f t="shared" si="10"/>
        <v>93</v>
      </c>
      <c r="K64" s="33" t="s">
        <v>87</v>
      </c>
      <c r="L64" s="34">
        <f>IF(VLOOKUP(K64,Bands!A:E,4,FALSE)="75% of fee",J64*0.75,(VLOOKUP(K64,Bands!A:E,4,FALSE)))</f>
        <v>70</v>
      </c>
      <c r="M64" s="35">
        <f t="shared" si="12"/>
        <v>0.75268817204301075</v>
      </c>
      <c r="N64" s="33" t="s">
        <v>80</v>
      </c>
      <c r="O64" s="39" t="str">
        <f t="shared" si="13"/>
        <v>E</v>
      </c>
      <c r="P64" s="40">
        <f>IF(VLOOKUP(O64,Bands!A:E,5,FALSE)="50% of fee",J64*0.5,(VLOOKUP(O64,Bands!A:E,5,FALSE)))</f>
        <v>45</v>
      </c>
      <c r="Q64" s="41">
        <f t="shared" si="14"/>
        <v>0.4838709677419355</v>
      </c>
      <c r="R64" s="39" t="s">
        <v>80</v>
      </c>
      <c r="T64" s="46">
        <f t="shared" si="15"/>
        <v>69.75</v>
      </c>
      <c r="U64" s="35">
        <f t="shared" si="16"/>
        <v>0.75</v>
      </c>
      <c r="V64" s="33" t="s">
        <v>80</v>
      </c>
      <c r="W64" s="48">
        <f t="shared" si="17"/>
        <v>46.5</v>
      </c>
      <c r="X64" s="41">
        <f t="shared" si="18"/>
        <v>0.5</v>
      </c>
      <c r="Y64" s="39" t="s">
        <v>80</v>
      </c>
      <c r="Z64" s="49">
        <f t="shared" si="19"/>
        <v>0.25</v>
      </c>
      <c r="AA64" s="49">
        <f t="shared" si="20"/>
        <v>-1.5</v>
      </c>
    </row>
    <row r="65" spans="1:27" x14ac:dyDescent="0.25">
      <c r="A65" s="65" t="str">
        <f t="shared" si="11"/>
        <v>TC114 Adv App - Plumbing and Heating (Standard)</v>
      </c>
      <c r="B65" s="65" t="s">
        <v>265</v>
      </c>
      <c r="C65" s="65" t="s">
        <v>199</v>
      </c>
      <c r="D65" s="65" t="s">
        <v>46</v>
      </c>
      <c r="E65" s="66" t="s">
        <v>224</v>
      </c>
      <c r="F65" s="65"/>
      <c r="G65" s="67" t="s">
        <v>35</v>
      </c>
      <c r="H65" s="64">
        <v>45</v>
      </c>
      <c r="I65" s="79">
        <v>55</v>
      </c>
      <c r="J65" s="71">
        <f t="shared" si="10"/>
        <v>100</v>
      </c>
      <c r="K65" s="33" t="s">
        <v>87</v>
      </c>
      <c r="L65" s="34">
        <f>IF(VLOOKUP(K65,Bands!A:E,4,FALSE)="75% of fee",J65*0.75,(VLOOKUP(K65,Bands!A:E,4,FALSE)))</f>
        <v>70</v>
      </c>
      <c r="M65" s="35">
        <f t="shared" si="12"/>
        <v>0.7</v>
      </c>
      <c r="N65" s="33" t="s">
        <v>80</v>
      </c>
      <c r="O65" s="39" t="str">
        <f t="shared" si="13"/>
        <v>E</v>
      </c>
      <c r="P65" s="40">
        <f>IF(VLOOKUP(O65,Bands!A:E,5,FALSE)="50% of fee",J65*0.5,(VLOOKUP(O65,Bands!A:E,5,FALSE)))</f>
        <v>45</v>
      </c>
      <c r="Q65" s="41">
        <f t="shared" si="14"/>
        <v>0.45</v>
      </c>
      <c r="R65" s="39" t="s">
        <v>80</v>
      </c>
      <c r="T65" s="46">
        <f t="shared" si="15"/>
        <v>75</v>
      </c>
      <c r="U65" s="35">
        <f t="shared" si="16"/>
        <v>0.75</v>
      </c>
      <c r="V65" s="33" t="s">
        <v>80</v>
      </c>
      <c r="W65" s="48">
        <f t="shared" si="17"/>
        <v>50</v>
      </c>
      <c r="X65" s="41">
        <f t="shared" si="18"/>
        <v>0.5</v>
      </c>
      <c r="Y65" s="39" t="s">
        <v>80</v>
      </c>
      <c r="Z65" s="49">
        <f t="shared" si="19"/>
        <v>-5</v>
      </c>
      <c r="AA65" s="49">
        <f t="shared" si="20"/>
        <v>-5</v>
      </c>
    </row>
    <row r="66" spans="1:27" x14ac:dyDescent="0.25">
      <c r="A66" s="65" t="str">
        <f t="shared" si="11"/>
        <v>TCC114 EAL LEVEL 2 DIPLOMA IN PLUMBING AND HEATING (EVENING)</v>
      </c>
      <c r="B66" s="65" t="s">
        <v>269</v>
      </c>
      <c r="C66" s="65" t="s">
        <v>203</v>
      </c>
      <c r="D66" s="65" t="s">
        <v>46</v>
      </c>
      <c r="E66" s="66" t="s">
        <v>224</v>
      </c>
      <c r="F66" s="68" t="s">
        <v>74</v>
      </c>
      <c r="G66" s="67" t="s">
        <v>57</v>
      </c>
      <c r="H66" s="64">
        <v>45</v>
      </c>
      <c r="I66" s="64">
        <v>55</v>
      </c>
      <c r="J66" s="71">
        <f t="shared" si="10"/>
        <v>100</v>
      </c>
      <c r="K66" s="33" t="s">
        <v>87</v>
      </c>
      <c r="L66" s="34">
        <f>IF(VLOOKUP(K66,Bands!A:E,4,FALSE)="75% of fee",J66*0.75,(VLOOKUP(K66,Bands!A:E,4,FALSE)))</f>
        <v>70</v>
      </c>
      <c r="M66" s="35">
        <f t="shared" si="12"/>
        <v>0.7</v>
      </c>
      <c r="N66" s="33" t="s">
        <v>80</v>
      </c>
      <c r="O66" s="39" t="str">
        <f t="shared" si="13"/>
        <v>E</v>
      </c>
      <c r="P66" s="40">
        <f>IF(VLOOKUP(O66,Bands!A:E,5,FALSE)="50% of fee",J66*0.5,(VLOOKUP(O66,Bands!A:E,5,FALSE)))</f>
        <v>45</v>
      </c>
      <c r="Q66" s="41">
        <f t="shared" si="14"/>
        <v>0.45</v>
      </c>
      <c r="R66" s="39" t="s">
        <v>80</v>
      </c>
      <c r="T66" s="46">
        <f t="shared" si="15"/>
        <v>75</v>
      </c>
      <c r="U66" s="35">
        <f t="shared" si="16"/>
        <v>0.75</v>
      </c>
      <c r="V66" s="33" t="s">
        <v>80</v>
      </c>
      <c r="W66" s="48">
        <f t="shared" si="17"/>
        <v>50</v>
      </c>
      <c r="X66" s="41">
        <f t="shared" si="18"/>
        <v>0.5</v>
      </c>
      <c r="Y66" s="39" t="s">
        <v>80</v>
      </c>
      <c r="Z66" s="49">
        <f t="shared" si="19"/>
        <v>-5</v>
      </c>
      <c r="AA66" s="49">
        <f t="shared" si="20"/>
        <v>-5</v>
      </c>
    </row>
    <row r="67" spans="1:27" x14ac:dyDescent="0.25">
      <c r="A67" s="92" t="str">
        <f t="shared" si="11"/>
        <v>TCD105 EAL LEVEL 3 CERTIFICATE IN INSTALLING,TESTING AND ENSURING COMPLIANCE OF ELECTRICAL INSTALLATIONS IN</v>
      </c>
      <c r="B67" s="93" t="s">
        <v>270</v>
      </c>
      <c r="C67" s="93" t="s">
        <v>204</v>
      </c>
      <c r="D67" s="93" t="s">
        <v>46</v>
      </c>
      <c r="E67" s="100" t="s">
        <v>224</v>
      </c>
      <c r="F67" s="74"/>
      <c r="G67" s="75" t="s">
        <v>37</v>
      </c>
      <c r="H67" s="110">
        <v>35</v>
      </c>
      <c r="I67" s="108">
        <v>75</v>
      </c>
      <c r="J67" s="106">
        <f t="shared" si="10"/>
        <v>110</v>
      </c>
      <c r="K67" s="33" t="s">
        <v>88</v>
      </c>
      <c r="L67" s="34">
        <f>IF(VLOOKUP(K67,Bands!A:E,4,FALSE)="75% of fee",J67*0.75,(VLOOKUP(K67,Bands!A:E,4,FALSE)))</f>
        <v>100</v>
      </c>
      <c r="M67" s="35">
        <f t="shared" si="12"/>
        <v>0.90909090909090906</v>
      </c>
      <c r="N67" s="33" t="s">
        <v>80</v>
      </c>
      <c r="O67" s="39" t="str">
        <f t="shared" si="13"/>
        <v>F</v>
      </c>
      <c r="P67" s="40">
        <f>IF(VLOOKUP(O67,Bands!A:E,5,FALSE)="50% of fee",J67*0.5,(VLOOKUP(O67,Bands!A:E,5,FALSE)))</f>
        <v>65</v>
      </c>
      <c r="Q67" s="41">
        <f t="shared" si="14"/>
        <v>0.59090909090909094</v>
      </c>
      <c r="R67" s="39" t="s">
        <v>80</v>
      </c>
      <c r="S67" s="12"/>
      <c r="T67" s="46">
        <f t="shared" si="15"/>
        <v>82.5</v>
      </c>
      <c r="U67" s="35">
        <f t="shared" si="16"/>
        <v>0.75</v>
      </c>
      <c r="V67" s="33" t="s">
        <v>80</v>
      </c>
      <c r="W67" s="48">
        <f t="shared" si="17"/>
        <v>55</v>
      </c>
      <c r="X67" s="41">
        <f t="shared" si="18"/>
        <v>0.5</v>
      </c>
      <c r="Y67" s="39" t="s">
        <v>80</v>
      </c>
      <c r="Z67" s="49">
        <f t="shared" si="19"/>
        <v>17.5</v>
      </c>
      <c r="AA67" s="49">
        <f t="shared" si="20"/>
        <v>10</v>
      </c>
    </row>
    <row r="68" spans="1:27" x14ac:dyDescent="0.25">
      <c r="A68" s="92" t="str">
        <f t="shared" ref="A68:A74" si="21">CONCATENATE(B68," ",C68)</f>
        <v>TKJ118 Adv - L3 Bridal Hair (P/T)</v>
      </c>
      <c r="B68" s="92" t="s">
        <v>128</v>
      </c>
      <c r="C68" s="92" t="s">
        <v>129</v>
      </c>
      <c r="D68" s="92" t="s">
        <v>54</v>
      </c>
      <c r="E68" s="97" t="s">
        <v>53</v>
      </c>
      <c r="F68" s="65"/>
      <c r="G68" s="67" t="s">
        <v>37</v>
      </c>
      <c r="H68" s="107">
        <v>0</v>
      </c>
      <c r="I68" s="107">
        <v>110</v>
      </c>
      <c r="J68" s="106">
        <f t="shared" si="10"/>
        <v>110</v>
      </c>
      <c r="K68" s="33" t="s">
        <v>88</v>
      </c>
      <c r="L68" s="34">
        <f>IF(VLOOKUP(K68,Bands!A:E,4,FALSE)="75% of fee",J68*0.75,(VLOOKUP(K68,Bands!A:E,4,FALSE)))</f>
        <v>100</v>
      </c>
      <c r="M68" s="35">
        <f t="shared" ref="M68:M74" si="22">L68/J68</f>
        <v>0.90909090909090906</v>
      </c>
      <c r="N68" s="33" t="s">
        <v>80</v>
      </c>
      <c r="O68" s="39" t="str">
        <f t="shared" ref="O68:O74" si="23">K68</f>
        <v>F</v>
      </c>
      <c r="P68" s="40">
        <f>IF(VLOOKUP(O68,Bands!A:E,5,FALSE)="50% of fee",J68*0.5,(VLOOKUP(O68,Bands!A:E,5,FALSE)))</f>
        <v>65</v>
      </c>
      <c r="Q68" s="41">
        <f t="shared" ref="Q68:Q74" si="24">P68/J68</f>
        <v>0.59090909090909094</v>
      </c>
      <c r="R68" s="39" t="s">
        <v>80</v>
      </c>
      <c r="S68" s="12"/>
      <c r="T68" s="46">
        <f t="shared" ref="T68:T74" si="25">J68*75%</f>
        <v>82.5</v>
      </c>
      <c r="U68" s="35">
        <f t="shared" ref="U68:U74" si="26">T68/J68</f>
        <v>0.75</v>
      </c>
      <c r="V68" s="33" t="s">
        <v>80</v>
      </c>
      <c r="W68" s="48">
        <f t="shared" ref="W68:W74" si="27">J68*0.5</f>
        <v>55</v>
      </c>
      <c r="X68" s="41">
        <f t="shared" ref="X68:X74" si="28">W68/J68</f>
        <v>0.5</v>
      </c>
      <c r="Y68" s="39" t="s">
        <v>80</v>
      </c>
      <c r="Z68" s="49">
        <f t="shared" ref="Z68:Z74" si="29">L68-T68</f>
        <v>17.5</v>
      </c>
      <c r="AA68" s="49">
        <f t="shared" ref="AA68:AA74" si="30">P68-W68</f>
        <v>10</v>
      </c>
    </row>
    <row r="69" spans="1:27" x14ac:dyDescent="0.25">
      <c r="A69" s="92" t="str">
        <f t="shared" si="21"/>
        <v>TCJ117 Adv - L3 Hair Services (P/T)</v>
      </c>
      <c r="B69" s="92" t="s">
        <v>117</v>
      </c>
      <c r="C69" s="92" t="s">
        <v>118</v>
      </c>
      <c r="D69" s="92" t="s">
        <v>54</v>
      </c>
      <c r="E69" s="97" t="s">
        <v>53</v>
      </c>
      <c r="F69" s="65"/>
      <c r="G69" s="67" t="s">
        <v>36</v>
      </c>
      <c r="H69" s="107">
        <v>27</v>
      </c>
      <c r="I69" s="107">
        <v>84</v>
      </c>
      <c r="J69" s="106">
        <f t="shared" ref="J69:J74" si="31">H69+I69</f>
        <v>111</v>
      </c>
      <c r="K69" s="33" t="s">
        <v>88</v>
      </c>
      <c r="L69" s="34">
        <f>IF(VLOOKUP(K69,Bands!A:E,4,FALSE)="75% of fee",J69*0.75,(VLOOKUP(K69,Bands!A:E,4,FALSE)))</f>
        <v>100</v>
      </c>
      <c r="M69" s="35">
        <f t="shared" si="22"/>
        <v>0.90090090090090091</v>
      </c>
      <c r="N69" s="33" t="s">
        <v>80</v>
      </c>
      <c r="O69" s="39" t="str">
        <f t="shared" si="23"/>
        <v>F</v>
      </c>
      <c r="P69" s="40">
        <f>IF(VLOOKUP(O69,Bands!A:E,5,FALSE)="50% of fee",J69*0.5,(VLOOKUP(O69,Bands!A:E,5,FALSE)))</f>
        <v>65</v>
      </c>
      <c r="Q69" s="41">
        <f t="shared" si="24"/>
        <v>0.5855855855855856</v>
      </c>
      <c r="R69" s="39" t="s">
        <v>80</v>
      </c>
      <c r="S69" s="12"/>
      <c r="T69" s="46">
        <f t="shared" si="25"/>
        <v>83.25</v>
      </c>
      <c r="U69" s="35">
        <f t="shared" si="26"/>
        <v>0.75</v>
      </c>
      <c r="V69" s="33" t="s">
        <v>80</v>
      </c>
      <c r="W69" s="48">
        <f t="shared" si="27"/>
        <v>55.5</v>
      </c>
      <c r="X69" s="41">
        <f t="shared" si="28"/>
        <v>0.5</v>
      </c>
      <c r="Y69" s="39" t="s">
        <v>80</v>
      </c>
      <c r="Z69" s="49">
        <f t="shared" si="29"/>
        <v>16.75</v>
      </c>
      <c r="AA69" s="49">
        <f t="shared" si="30"/>
        <v>9.5</v>
      </c>
    </row>
    <row r="70" spans="1:27" x14ac:dyDescent="0.25">
      <c r="A70" s="92" t="str">
        <f t="shared" si="21"/>
        <v>TCJ113S2 Int - L2 Nail Technology (P/T)</v>
      </c>
      <c r="B70" s="92" t="s">
        <v>130</v>
      </c>
      <c r="C70" s="92" t="s">
        <v>131</v>
      </c>
      <c r="D70" s="92" t="s">
        <v>52</v>
      </c>
      <c r="E70" s="97" t="s">
        <v>53</v>
      </c>
      <c r="F70" s="72"/>
      <c r="G70" s="73" t="s">
        <v>34</v>
      </c>
      <c r="H70" s="107">
        <v>27</v>
      </c>
      <c r="I70" s="107">
        <v>92</v>
      </c>
      <c r="J70" s="106">
        <f t="shared" si="31"/>
        <v>119</v>
      </c>
      <c r="K70" s="33" t="s">
        <v>88</v>
      </c>
      <c r="L70" s="34">
        <f>IF(VLOOKUP(K70,Bands!A:E,4,FALSE)="75% of fee",J70*0.75,(VLOOKUP(K70,Bands!A:E,4,FALSE)))</f>
        <v>100</v>
      </c>
      <c r="M70" s="35">
        <f t="shared" si="22"/>
        <v>0.84033613445378152</v>
      </c>
      <c r="N70" s="33" t="s">
        <v>80</v>
      </c>
      <c r="O70" s="39" t="str">
        <f t="shared" si="23"/>
        <v>F</v>
      </c>
      <c r="P70" s="40">
        <f>IF(VLOOKUP(O70,Bands!A:E,5,FALSE)="50% of fee",J70*0.5,(VLOOKUP(O70,Bands!A:E,5,FALSE)))</f>
        <v>65</v>
      </c>
      <c r="Q70" s="41">
        <f t="shared" si="24"/>
        <v>0.54621848739495793</v>
      </c>
      <c r="R70" s="39" t="s">
        <v>80</v>
      </c>
      <c r="T70" s="46">
        <f t="shared" si="25"/>
        <v>89.25</v>
      </c>
      <c r="U70" s="35">
        <f t="shared" si="26"/>
        <v>0.75</v>
      </c>
      <c r="V70" s="33" t="s">
        <v>80</v>
      </c>
      <c r="W70" s="48">
        <f t="shared" si="27"/>
        <v>59.5</v>
      </c>
      <c r="X70" s="41">
        <f t="shared" si="28"/>
        <v>0.5</v>
      </c>
      <c r="Y70" s="39" t="s">
        <v>80</v>
      </c>
      <c r="Z70" s="49">
        <f t="shared" si="29"/>
        <v>10.75</v>
      </c>
      <c r="AA70" s="49">
        <f t="shared" si="30"/>
        <v>5.5</v>
      </c>
    </row>
    <row r="71" spans="1:27" x14ac:dyDescent="0.25">
      <c r="A71" s="65" t="str">
        <f t="shared" si="21"/>
        <v>TCJ120 Int - L2 Beauty (P/T)</v>
      </c>
      <c r="B71" s="65" t="s">
        <v>132</v>
      </c>
      <c r="C71" s="65" t="s">
        <v>133</v>
      </c>
      <c r="D71" s="65" t="s">
        <v>52</v>
      </c>
      <c r="E71" s="66" t="s">
        <v>53</v>
      </c>
      <c r="F71" s="65"/>
      <c r="G71" s="67" t="s">
        <v>35</v>
      </c>
      <c r="H71" s="64">
        <v>50</v>
      </c>
      <c r="I71" s="79">
        <v>150</v>
      </c>
      <c r="J71" s="71">
        <f t="shared" si="31"/>
        <v>200</v>
      </c>
      <c r="K71" s="33" t="s">
        <v>89</v>
      </c>
      <c r="L71" s="34">
        <f>IF(VLOOKUP(K71,Bands!A:E,4,FALSE)="75% of fee",J71*0.75,(VLOOKUP(K71,Bands!A:E,4,FALSE)))</f>
        <v>150</v>
      </c>
      <c r="M71" s="35">
        <f t="shared" si="22"/>
        <v>0.75</v>
      </c>
      <c r="N71" s="33" t="s">
        <v>80</v>
      </c>
      <c r="O71" s="39" t="str">
        <f t="shared" si="23"/>
        <v>G</v>
      </c>
      <c r="P71" s="40">
        <f>IF(VLOOKUP(O71,Bands!A:E,5,FALSE)="50% of fee",J71*0.5,(VLOOKUP(O71,Bands!A:E,5,FALSE)))</f>
        <v>100</v>
      </c>
      <c r="Q71" s="41">
        <f t="shared" si="24"/>
        <v>0.5</v>
      </c>
      <c r="R71" s="39" t="s">
        <v>80</v>
      </c>
      <c r="T71" s="46">
        <f t="shared" si="25"/>
        <v>150</v>
      </c>
      <c r="U71" s="35">
        <f t="shared" si="26"/>
        <v>0.75</v>
      </c>
      <c r="V71" s="33" t="s">
        <v>80</v>
      </c>
      <c r="W71" s="48">
        <f t="shared" si="27"/>
        <v>100</v>
      </c>
      <c r="X71" s="41">
        <f t="shared" si="28"/>
        <v>0.5</v>
      </c>
      <c r="Y71" s="39" t="s">
        <v>80</v>
      </c>
      <c r="Z71" s="49">
        <f t="shared" si="29"/>
        <v>0</v>
      </c>
      <c r="AA71" s="49">
        <f t="shared" si="30"/>
        <v>0</v>
      </c>
    </row>
    <row r="72" spans="1:27" x14ac:dyDescent="0.25">
      <c r="A72" s="65" t="str">
        <f t="shared" si="21"/>
        <v>TCJ116 Int - L2 Women's Hairdressing (P/T)</v>
      </c>
      <c r="B72" s="65" t="s">
        <v>115</v>
      </c>
      <c r="C72" s="65" t="s">
        <v>116</v>
      </c>
      <c r="D72" s="65" t="s">
        <v>54</v>
      </c>
      <c r="E72" s="66" t="s">
        <v>53</v>
      </c>
      <c r="F72" s="65"/>
      <c r="G72" s="67" t="s">
        <v>36</v>
      </c>
      <c r="H72" s="64">
        <v>27</v>
      </c>
      <c r="I72" s="64">
        <v>212</v>
      </c>
      <c r="J72" s="71">
        <f t="shared" si="31"/>
        <v>239</v>
      </c>
      <c r="K72" s="33" t="s">
        <v>89</v>
      </c>
      <c r="L72" s="34">
        <f>IF(VLOOKUP(K72,Bands!A:E,4,FALSE)="75% of fee",J72*0.75,(VLOOKUP(K72,Bands!A:E,4,FALSE)))</f>
        <v>179.25</v>
      </c>
      <c r="M72" s="35">
        <f t="shared" si="22"/>
        <v>0.75</v>
      </c>
      <c r="N72" s="33" t="s">
        <v>80</v>
      </c>
      <c r="O72" s="39" t="str">
        <f t="shared" si="23"/>
        <v>G</v>
      </c>
      <c r="P72" s="40">
        <f>IF(VLOOKUP(O72,Bands!A:E,5,FALSE)="50% of fee",J72*0.5,(VLOOKUP(O72,Bands!A:E,5,FALSE)))</f>
        <v>119.5</v>
      </c>
      <c r="Q72" s="41">
        <f t="shared" si="24"/>
        <v>0.5</v>
      </c>
      <c r="R72" s="39" t="s">
        <v>80</v>
      </c>
      <c r="T72" s="46">
        <f t="shared" si="25"/>
        <v>179.25</v>
      </c>
      <c r="U72" s="35">
        <f t="shared" si="26"/>
        <v>0.75</v>
      </c>
      <c r="V72" s="33" t="s">
        <v>80</v>
      </c>
      <c r="W72" s="48">
        <f t="shared" si="27"/>
        <v>119.5</v>
      </c>
      <c r="X72" s="41">
        <f t="shared" si="28"/>
        <v>0.5</v>
      </c>
      <c r="Y72" s="39" t="s">
        <v>80</v>
      </c>
      <c r="Z72" s="49">
        <f t="shared" si="29"/>
        <v>0</v>
      </c>
      <c r="AA72" s="49">
        <f t="shared" si="30"/>
        <v>0</v>
      </c>
    </row>
    <row r="73" spans="1:27" x14ac:dyDescent="0.25">
      <c r="A73" s="65" t="str">
        <f t="shared" si="21"/>
        <v>J200 Int - CG Level 2 Certificate in Women's Hairdressing (PT)</v>
      </c>
      <c r="B73" s="65" t="s">
        <v>154</v>
      </c>
      <c r="C73" s="65" t="s">
        <v>155</v>
      </c>
      <c r="D73" s="65" t="s">
        <v>50</v>
      </c>
      <c r="E73" s="66" t="s">
        <v>150</v>
      </c>
      <c r="F73" s="65"/>
      <c r="G73" s="67" t="s">
        <v>58</v>
      </c>
      <c r="H73" s="76">
        <v>27</v>
      </c>
      <c r="I73" s="76">
        <v>215</v>
      </c>
      <c r="J73" s="71">
        <f t="shared" si="31"/>
        <v>242</v>
      </c>
      <c r="K73" s="33" t="s">
        <v>89</v>
      </c>
      <c r="L73" s="34">
        <f>IF(VLOOKUP(K73,Bands!A:E,4,FALSE)="75% of fee",J73*0.75,(VLOOKUP(K73,Bands!A:E,4,FALSE)))</f>
        <v>181.5</v>
      </c>
      <c r="M73" s="35">
        <f t="shared" si="22"/>
        <v>0.75</v>
      </c>
      <c r="N73" s="33" t="s">
        <v>80</v>
      </c>
      <c r="O73" s="39" t="str">
        <f t="shared" si="23"/>
        <v>G</v>
      </c>
      <c r="P73" s="40">
        <f>IF(VLOOKUP(O73,Bands!A:E,5,FALSE)="50% of fee",J73*0.5,(VLOOKUP(O73,Bands!A:E,5,FALSE)))</f>
        <v>121</v>
      </c>
      <c r="Q73" s="41">
        <f t="shared" si="24"/>
        <v>0.5</v>
      </c>
      <c r="R73" s="39" t="s">
        <v>80</v>
      </c>
      <c r="S73" s="12"/>
      <c r="T73" s="46">
        <f t="shared" si="25"/>
        <v>181.5</v>
      </c>
      <c r="U73" s="35">
        <f t="shared" si="26"/>
        <v>0.75</v>
      </c>
      <c r="V73" s="33" t="s">
        <v>80</v>
      </c>
      <c r="W73" s="48">
        <f t="shared" si="27"/>
        <v>121</v>
      </c>
      <c r="X73" s="41">
        <f t="shared" si="28"/>
        <v>0.5</v>
      </c>
      <c r="Y73" s="39" t="s">
        <v>80</v>
      </c>
      <c r="Z73" s="49">
        <f t="shared" si="29"/>
        <v>0</v>
      </c>
      <c r="AA73" s="49">
        <f t="shared" si="30"/>
        <v>0</v>
      </c>
    </row>
    <row r="74" spans="1:27" x14ac:dyDescent="0.25">
      <c r="A74" s="65" t="str">
        <f t="shared" si="21"/>
        <v>B1379 Int - Technical Certificate In Floristry (P/T)</v>
      </c>
      <c r="B74" s="68" t="s">
        <v>229</v>
      </c>
      <c r="C74" s="68" t="s">
        <v>165</v>
      </c>
      <c r="D74" s="68" t="s">
        <v>22</v>
      </c>
      <c r="E74" s="69" t="s">
        <v>222</v>
      </c>
      <c r="F74" s="68"/>
      <c r="G74" s="70" t="s">
        <v>39</v>
      </c>
      <c r="H74" s="71">
        <v>0</v>
      </c>
      <c r="I74" s="71">
        <v>1000</v>
      </c>
      <c r="J74" s="71">
        <f t="shared" si="31"/>
        <v>1000</v>
      </c>
      <c r="K74" s="33" t="s">
        <v>89</v>
      </c>
      <c r="L74" s="34">
        <f>IF(VLOOKUP(K74,Bands!A:E,4,FALSE)="75% of fee",J74*0.75,(VLOOKUP(K74,Bands!A:E,4,FALSE)))</f>
        <v>750</v>
      </c>
      <c r="M74" s="35">
        <f t="shared" si="22"/>
        <v>0.75</v>
      </c>
      <c r="N74" s="33" t="s">
        <v>80</v>
      </c>
      <c r="O74" s="39" t="str">
        <f t="shared" si="23"/>
        <v>G</v>
      </c>
      <c r="P74" s="40">
        <f>IF(VLOOKUP(O74,Bands!A:E,5,FALSE)="50% of fee",J74*0.5,(VLOOKUP(O74,Bands!A:E,5,FALSE)))</f>
        <v>500</v>
      </c>
      <c r="Q74" s="41">
        <f t="shared" si="24"/>
        <v>0.5</v>
      </c>
      <c r="R74" s="39" t="s">
        <v>80</v>
      </c>
      <c r="S74" s="12"/>
      <c r="T74" s="46">
        <f t="shared" si="25"/>
        <v>750</v>
      </c>
      <c r="U74" s="35">
        <f t="shared" si="26"/>
        <v>0.75</v>
      </c>
      <c r="V74" s="33" t="s">
        <v>80</v>
      </c>
      <c r="W74" s="48">
        <f t="shared" si="27"/>
        <v>500</v>
      </c>
      <c r="X74" s="41">
        <f t="shared" si="28"/>
        <v>0.5</v>
      </c>
      <c r="Y74" s="39" t="s">
        <v>80</v>
      </c>
      <c r="Z74" s="49">
        <f t="shared" si="29"/>
        <v>0</v>
      </c>
      <c r="AA74" s="49">
        <f t="shared" si="30"/>
        <v>0</v>
      </c>
    </row>
    <row r="75" spans="1:27" x14ac:dyDescent="0.25">
      <c r="D75" s="24"/>
      <c r="E75" s="7"/>
      <c r="G75" s="26"/>
      <c r="J75" s="24"/>
      <c r="N75" s="28"/>
      <c r="O75" s="11"/>
      <c r="S75" s="11">
        <f>I75*75%</f>
        <v>0</v>
      </c>
      <c r="T75" s="11" t="e">
        <f>S75/I75</f>
        <v>#DIV/0!</v>
      </c>
      <c r="V75" s="11">
        <f>I75*0.5</f>
        <v>0</v>
      </c>
      <c r="W75" s="11" t="e">
        <f>V75/I75</f>
        <v>#DIV/0!</v>
      </c>
      <c r="Y75" s="94"/>
      <c r="Z75" s="94"/>
    </row>
    <row r="76" spans="1:27" x14ac:dyDescent="0.25">
      <c r="D76" s="24"/>
      <c r="E76" s="7"/>
      <c r="G76" s="26"/>
      <c r="J76" s="24"/>
      <c r="N76" s="28"/>
      <c r="O76" s="11"/>
    </row>
    <row r="77" spans="1:27" x14ac:dyDescent="0.25">
      <c r="D77" s="24"/>
      <c r="E77" s="7"/>
      <c r="G77" s="26"/>
      <c r="J77" s="24"/>
      <c r="N77" s="28"/>
      <c r="O77" s="11"/>
    </row>
  </sheetData>
  <autoFilter ref="A3:AA75">
    <sortState ref="A4:AA75">
      <sortCondition ref="J3"/>
    </sortState>
  </autoFilter>
  <mergeCells count="6">
    <mergeCell ref="O2:R2"/>
    <mergeCell ref="K2:N2"/>
    <mergeCell ref="K1:R1"/>
    <mergeCell ref="T1:Y1"/>
    <mergeCell ref="T2:V2"/>
    <mergeCell ref="W2:Y2"/>
  </mergeCells>
  <conditionalFormatting sqref="Z2:AA7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28"/>
  <sheetViews>
    <sheetView zoomScale="80" zoomScaleNormal="80" workbookViewId="0">
      <pane ySplit="1" topLeftCell="A2" activePane="bottomLeft" state="frozen"/>
      <selection pane="bottomLeft" activeCell="J7" sqref="J7"/>
    </sheetView>
  </sheetViews>
  <sheetFormatPr defaultColWidth="48.7109375" defaultRowHeight="15" x14ac:dyDescent="0.25"/>
  <cols>
    <col min="1" max="1" width="11.42578125" style="7" customWidth="1"/>
    <col min="2" max="2" width="78" style="7" customWidth="1"/>
    <col min="3" max="3" width="23.5703125" style="7" bestFit="1" customWidth="1"/>
    <col min="4" max="4" width="7.42578125" style="24" bestFit="1" customWidth="1"/>
    <col min="5" max="5" width="20.140625" style="7" bestFit="1" customWidth="1"/>
    <col min="6" max="6" width="17.85546875" style="26" bestFit="1" customWidth="1"/>
    <col min="7" max="7" width="16.5703125" style="26" bestFit="1" customWidth="1"/>
    <col min="8" max="9" width="16.7109375" style="26" bestFit="1" customWidth="1"/>
    <col min="10" max="10" width="13.42578125" style="18" customWidth="1"/>
    <col min="11" max="11" width="17.140625" style="6" customWidth="1"/>
    <col min="12" max="12" width="25.140625" style="15" customWidth="1"/>
    <col min="13" max="13" width="24.140625" style="15" customWidth="1"/>
    <col min="14" max="14" width="13.42578125" style="6" customWidth="1"/>
    <col min="15" max="15" width="17.140625" style="6" customWidth="1"/>
    <col min="16" max="16" width="25.140625" style="15" customWidth="1"/>
    <col min="17" max="17" width="24.140625" style="15" customWidth="1"/>
    <col min="18" max="18" width="13.42578125" style="6" customWidth="1"/>
    <col min="19" max="19" width="17.140625" style="6" customWidth="1"/>
    <col min="20" max="20" width="25.140625" style="6" customWidth="1"/>
    <col min="21" max="21" width="24.140625" style="6" customWidth="1"/>
    <col min="22" max="23" width="23.5703125" style="6" customWidth="1"/>
    <col min="24" max="24" width="45.140625" style="6" customWidth="1"/>
    <col min="25" max="16384" width="48.7109375" style="11"/>
  </cols>
  <sheetData>
    <row r="1" spans="1:28" s="27" customFormat="1" ht="34.5" customHeight="1" x14ac:dyDescent="0.25">
      <c r="A1" s="8" t="s">
        <v>60</v>
      </c>
      <c r="B1" s="8" t="s">
        <v>31</v>
      </c>
      <c r="C1" s="8" t="s">
        <v>0</v>
      </c>
      <c r="D1" s="8" t="s">
        <v>30</v>
      </c>
      <c r="E1" s="19" t="s">
        <v>32</v>
      </c>
      <c r="F1" s="22" t="s">
        <v>61</v>
      </c>
      <c r="G1" s="20" t="s">
        <v>1</v>
      </c>
      <c r="H1" s="21" t="s">
        <v>2</v>
      </c>
      <c r="I1" s="21" t="s">
        <v>77</v>
      </c>
      <c r="J1" s="17" t="s">
        <v>3</v>
      </c>
      <c r="K1" s="2" t="s">
        <v>4</v>
      </c>
      <c r="L1" s="14" t="s">
        <v>5</v>
      </c>
      <c r="M1" s="14" t="s">
        <v>6</v>
      </c>
      <c r="N1" s="3" t="s">
        <v>7</v>
      </c>
      <c r="O1" s="3" t="s">
        <v>8</v>
      </c>
      <c r="P1" s="16" t="s">
        <v>9</v>
      </c>
      <c r="Q1" s="16" t="s">
        <v>10</v>
      </c>
      <c r="R1" s="4" t="s">
        <v>11</v>
      </c>
      <c r="S1" s="4" t="s">
        <v>12</v>
      </c>
      <c r="T1" s="4" t="s">
        <v>13</v>
      </c>
      <c r="U1" s="4" t="s">
        <v>14</v>
      </c>
      <c r="V1" s="5" t="s">
        <v>15</v>
      </c>
      <c r="W1" s="5" t="s">
        <v>16</v>
      </c>
      <c r="X1" s="5" t="s">
        <v>71</v>
      </c>
    </row>
    <row r="2" spans="1:28" x14ac:dyDescent="0.25">
      <c r="A2" t="s">
        <v>390</v>
      </c>
      <c r="B2" t="s">
        <v>391</v>
      </c>
      <c r="C2" t="s">
        <v>22</v>
      </c>
      <c r="D2" s="23" t="s">
        <v>222</v>
      </c>
      <c r="E2" t="s">
        <v>35</v>
      </c>
      <c r="F2" s="95">
        <v>0</v>
      </c>
      <c r="G2" s="25">
        <v>0</v>
      </c>
      <c r="H2" s="25">
        <v>0</v>
      </c>
      <c r="I2" s="29"/>
      <c r="J2" s="10"/>
      <c r="K2"/>
      <c r="L2" s="13"/>
      <c r="M2" s="13"/>
      <c r="N2"/>
      <c r="O2"/>
      <c r="P2" s="13"/>
      <c r="Q2" s="13"/>
      <c r="R2"/>
      <c r="S2"/>
      <c r="T2"/>
      <c r="U2"/>
      <c r="V2"/>
      <c r="W2"/>
      <c r="X2"/>
      <c r="Y2" s="12"/>
      <c r="Z2" s="12"/>
      <c r="AA2" s="12"/>
      <c r="AB2" s="12"/>
    </row>
    <row r="3" spans="1:28" x14ac:dyDescent="0.25">
      <c r="A3" t="s">
        <v>537</v>
      </c>
      <c r="B3" t="s">
        <v>538</v>
      </c>
      <c r="C3" t="s">
        <v>539</v>
      </c>
      <c r="D3" s="23" t="s">
        <v>222</v>
      </c>
      <c r="E3" t="s">
        <v>35</v>
      </c>
      <c r="F3" s="95"/>
      <c r="G3" s="25"/>
      <c r="H3" s="25"/>
      <c r="I3" s="29"/>
      <c r="J3" s="10"/>
      <c r="K3"/>
      <c r="L3" s="13"/>
      <c r="M3" s="13"/>
      <c r="N3"/>
      <c r="O3"/>
      <c r="P3" s="13"/>
      <c r="Q3" s="13"/>
      <c r="R3"/>
      <c r="S3"/>
      <c r="T3"/>
      <c r="U3"/>
      <c r="V3"/>
      <c r="W3"/>
      <c r="X3"/>
      <c r="Y3" s="12"/>
      <c r="Z3" s="12"/>
      <c r="AA3" s="12"/>
      <c r="AB3" s="12"/>
    </row>
    <row r="4" spans="1:28" x14ac:dyDescent="0.25">
      <c r="A4" t="s">
        <v>540</v>
      </c>
      <c r="B4" t="s">
        <v>541</v>
      </c>
      <c r="C4" t="s">
        <v>539</v>
      </c>
      <c r="D4" s="23" t="s">
        <v>222</v>
      </c>
      <c r="E4" t="s">
        <v>35</v>
      </c>
      <c r="F4" s="95"/>
      <c r="G4" s="25"/>
      <c r="H4" s="25"/>
      <c r="I4" s="29"/>
      <c r="J4" s="10"/>
      <c r="K4"/>
      <c r="L4" s="13"/>
      <c r="M4" s="13"/>
      <c r="N4"/>
      <c r="O4"/>
      <c r="P4" s="13"/>
      <c r="Q4" s="13"/>
      <c r="R4"/>
      <c r="S4"/>
      <c r="T4"/>
      <c r="U4"/>
      <c r="V4"/>
      <c r="W4"/>
      <c r="X4"/>
      <c r="Y4" s="12"/>
      <c r="Z4" s="12"/>
      <c r="AA4" s="12"/>
      <c r="AB4" s="12"/>
    </row>
    <row r="5" spans="1:28" x14ac:dyDescent="0.25">
      <c r="A5" t="s">
        <v>542</v>
      </c>
      <c r="B5" t="s">
        <v>543</v>
      </c>
      <c r="C5" t="s">
        <v>539</v>
      </c>
      <c r="D5" s="23" t="s">
        <v>222</v>
      </c>
      <c r="E5" t="s">
        <v>35</v>
      </c>
      <c r="F5" s="95"/>
      <c r="G5" s="25"/>
      <c r="H5" s="25"/>
      <c r="I5" s="29"/>
      <c r="J5" s="10"/>
      <c r="K5"/>
      <c r="L5" s="13"/>
      <c r="M5" s="13"/>
      <c r="N5"/>
      <c r="O5"/>
      <c r="P5" s="13"/>
      <c r="Q5" s="13"/>
      <c r="R5"/>
      <c r="S5"/>
      <c r="T5"/>
      <c r="U5"/>
      <c r="V5"/>
      <c r="W5"/>
      <c r="X5"/>
      <c r="Y5" s="12"/>
      <c r="Z5" s="12"/>
      <c r="AA5" s="12"/>
      <c r="AB5" s="12"/>
    </row>
    <row r="6" spans="1:28" x14ac:dyDescent="0.25">
      <c r="A6" t="s">
        <v>544</v>
      </c>
      <c r="B6" t="s">
        <v>545</v>
      </c>
      <c r="C6" t="s">
        <v>539</v>
      </c>
      <c r="D6" s="23" t="s">
        <v>222</v>
      </c>
      <c r="E6" t="s">
        <v>35</v>
      </c>
      <c r="F6" s="95"/>
      <c r="G6" s="25"/>
      <c r="H6" s="25"/>
      <c r="I6" s="29"/>
      <c r="J6" s="10"/>
      <c r="K6"/>
      <c r="L6" s="13"/>
      <c r="M6" s="13"/>
      <c r="N6"/>
      <c r="O6"/>
      <c r="P6" s="13"/>
      <c r="Q6" s="13"/>
      <c r="R6"/>
      <c r="S6"/>
      <c r="T6"/>
      <c r="U6"/>
      <c r="V6"/>
      <c r="W6"/>
      <c r="X6"/>
      <c r="Y6" s="12"/>
      <c r="Z6" s="12"/>
      <c r="AA6" s="12"/>
      <c r="AB6" s="12"/>
    </row>
    <row r="7" spans="1:28" x14ac:dyDescent="0.25">
      <c r="A7" t="s">
        <v>546</v>
      </c>
      <c r="B7" t="s">
        <v>547</v>
      </c>
      <c r="C7" t="s">
        <v>539</v>
      </c>
      <c r="D7" s="23" t="s">
        <v>222</v>
      </c>
      <c r="E7" t="s">
        <v>35</v>
      </c>
      <c r="F7" s="95"/>
      <c r="G7" s="25"/>
      <c r="H7" s="25"/>
      <c r="I7" s="29"/>
      <c r="J7" s="10"/>
      <c r="K7"/>
      <c r="L7" s="13"/>
      <c r="M7" s="13"/>
      <c r="N7"/>
      <c r="O7"/>
      <c r="P7" s="13"/>
      <c r="Q7" s="13"/>
      <c r="R7"/>
      <c r="S7"/>
      <c r="T7"/>
      <c r="U7"/>
      <c r="V7"/>
      <c r="W7"/>
      <c r="X7"/>
      <c r="Y7" s="12"/>
      <c r="Z7" s="12"/>
      <c r="AA7" s="12"/>
      <c r="AB7" s="12"/>
    </row>
    <row r="8" spans="1:28" x14ac:dyDescent="0.25">
      <c r="A8" t="s">
        <v>386</v>
      </c>
      <c r="B8" t="s">
        <v>387</v>
      </c>
      <c r="C8" t="s">
        <v>22</v>
      </c>
      <c r="D8" s="23" t="s">
        <v>222</v>
      </c>
      <c r="E8" t="s">
        <v>35</v>
      </c>
      <c r="F8" s="95">
        <v>0</v>
      </c>
      <c r="G8" s="25">
        <v>0</v>
      </c>
      <c r="H8" s="25">
        <v>0</v>
      </c>
      <c r="I8" s="29"/>
      <c r="J8" s="10"/>
      <c r="K8"/>
      <c r="L8" s="13"/>
      <c r="M8" s="13"/>
      <c r="N8"/>
      <c r="O8"/>
      <c r="P8" s="13"/>
      <c r="Q8" s="13"/>
      <c r="R8"/>
      <c r="S8"/>
      <c r="T8"/>
      <c r="U8"/>
      <c r="V8"/>
      <c r="W8"/>
      <c r="X8"/>
      <c r="Y8" s="12"/>
      <c r="Z8" s="12"/>
      <c r="AA8" s="12"/>
      <c r="AB8" s="12"/>
    </row>
    <row r="9" spans="1:28" x14ac:dyDescent="0.25">
      <c r="A9" t="s">
        <v>388</v>
      </c>
      <c r="B9" t="s">
        <v>389</v>
      </c>
      <c r="C9" t="s">
        <v>22</v>
      </c>
      <c r="D9" s="23" t="s">
        <v>222</v>
      </c>
      <c r="E9" t="s">
        <v>35</v>
      </c>
      <c r="F9" s="95">
        <v>0</v>
      </c>
      <c r="G9" s="25">
        <v>0</v>
      </c>
      <c r="H9" s="25">
        <v>0</v>
      </c>
      <c r="I9" s="29"/>
      <c r="J9" s="10"/>
      <c r="K9"/>
      <c r="L9" s="13"/>
      <c r="M9" s="13"/>
      <c r="N9"/>
      <c r="O9"/>
      <c r="P9" s="13"/>
      <c r="Q9" s="13"/>
      <c r="R9"/>
      <c r="S9"/>
      <c r="T9"/>
      <c r="U9"/>
      <c r="V9"/>
      <c r="W9"/>
      <c r="X9"/>
      <c r="Y9" s="12"/>
      <c r="Z9" s="12"/>
      <c r="AA9" s="12"/>
      <c r="AB9" s="12"/>
    </row>
    <row r="10" spans="1:28" x14ac:dyDescent="0.25">
      <c r="A10" t="s">
        <v>229</v>
      </c>
      <c r="B10" t="s">
        <v>165</v>
      </c>
      <c r="C10" t="s">
        <v>22</v>
      </c>
      <c r="D10" s="23" t="s">
        <v>222</v>
      </c>
      <c r="E10" t="s">
        <v>35</v>
      </c>
      <c r="F10" s="95">
        <v>0</v>
      </c>
      <c r="G10" s="25">
        <v>0</v>
      </c>
      <c r="H10" s="25">
        <v>1000</v>
      </c>
      <c r="I10" s="117">
        <f>G10+H10</f>
        <v>1000</v>
      </c>
      <c r="J10" s="10"/>
      <c r="K10"/>
      <c r="L10" s="13"/>
      <c r="M10" s="13"/>
      <c r="N10"/>
      <c r="O10"/>
      <c r="P10" s="13"/>
      <c r="Q10" s="13"/>
      <c r="R10"/>
      <c r="S10"/>
      <c r="T10"/>
      <c r="U10"/>
      <c r="V10"/>
      <c r="W10"/>
      <c r="X10"/>
      <c r="Y10" s="12"/>
      <c r="Z10" s="12"/>
      <c r="AA10" s="12"/>
      <c r="AB10" s="12"/>
    </row>
    <row r="11" spans="1:28" x14ac:dyDescent="0.25">
      <c r="A11" t="s">
        <v>392</v>
      </c>
      <c r="B11" t="s">
        <v>393</v>
      </c>
      <c r="C11" t="s">
        <v>22</v>
      </c>
      <c r="D11" s="23" t="s">
        <v>222</v>
      </c>
      <c r="E11" t="s">
        <v>37</v>
      </c>
      <c r="F11" s="95">
        <v>0</v>
      </c>
      <c r="G11" s="25">
        <v>0</v>
      </c>
      <c r="H11" s="25">
        <v>0</v>
      </c>
      <c r="I11" s="29"/>
      <c r="J11" s="10"/>
      <c r="K11"/>
      <c r="L11" s="13"/>
      <c r="M11" s="13"/>
      <c r="N11"/>
      <c r="O11"/>
      <c r="P11" s="13"/>
      <c r="Q11" s="13"/>
      <c r="R11"/>
      <c r="S11"/>
      <c r="T11"/>
      <c r="U11"/>
      <c r="V11"/>
      <c r="W11"/>
      <c r="X11"/>
      <c r="Y11" s="12"/>
      <c r="Z11" s="12"/>
      <c r="AA11" s="12"/>
      <c r="AB11" s="12"/>
    </row>
    <row r="12" spans="1:28" x14ac:dyDescent="0.25">
      <c r="A12" t="s">
        <v>394</v>
      </c>
      <c r="B12" t="s">
        <v>395</v>
      </c>
      <c r="C12" t="s">
        <v>22</v>
      </c>
      <c r="D12" s="23" t="s">
        <v>222</v>
      </c>
      <c r="E12" t="s">
        <v>35</v>
      </c>
      <c r="F12" s="95">
        <v>0</v>
      </c>
      <c r="G12" s="25">
        <v>0</v>
      </c>
      <c r="H12" s="25">
        <v>0</v>
      </c>
      <c r="I12" s="29"/>
      <c r="J12" s="10"/>
      <c r="K12"/>
      <c r="L12" s="13"/>
      <c r="M12" s="13"/>
      <c r="N12"/>
      <c r="O12"/>
      <c r="P12" s="13"/>
      <c r="Q12" s="13"/>
      <c r="R12"/>
      <c r="S12"/>
      <c r="T12"/>
      <c r="U12"/>
      <c r="V12"/>
      <c r="W12"/>
      <c r="X12"/>
      <c r="Y12" s="12"/>
      <c r="Z12" s="12"/>
      <c r="AA12" s="12"/>
      <c r="AB12" s="12"/>
    </row>
    <row r="13" spans="1:28" x14ac:dyDescent="0.25">
      <c r="A13" t="s">
        <v>525</v>
      </c>
      <c r="B13" t="s">
        <v>526</v>
      </c>
      <c r="C13" t="s">
        <v>18</v>
      </c>
      <c r="D13" s="23" t="s">
        <v>364</v>
      </c>
      <c r="E13" t="s">
        <v>37</v>
      </c>
      <c r="F13" s="95"/>
      <c r="G13" s="25"/>
      <c r="H13" s="25"/>
      <c r="I13" s="29"/>
      <c r="J13" s="10"/>
      <c r="K13"/>
      <c r="L13" s="13"/>
      <c r="M13" s="13"/>
      <c r="N13"/>
      <c r="O13"/>
      <c r="P13" s="13"/>
      <c r="Q13" s="13"/>
      <c r="R13"/>
      <c r="S13"/>
      <c r="T13"/>
      <c r="U13"/>
      <c r="V13"/>
      <c r="W13"/>
      <c r="X13"/>
      <c r="Y13" s="12"/>
      <c r="Z13" s="12"/>
      <c r="AA13" s="12"/>
      <c r="AB13" s="12"/>
    </row>
    <row r="14" spans="1:28" x14ac:dyDescent="0.25">
      <c r="A14" t="s">
        <v>515</v>
      </c>
      <c r="B14" t="s">
        <v>516</v>
      </c>
      <c r="C14" t="s">
        <v>18</v>
      </c>
      <c r="D14" s="23" t="s">
        <v>364</v>
      </c>
      <c r="E14" t="s">
        <v>37</v>
      </c>
      <c r="F14" s="95"/>
      <c r="G14" s="25"/>
      <c r="H14" s="25"/>
      <c r="I14" s="29"/>
      <c r="J14" s="10"/>
      <c r="K14"/>
      <c r="L14" s="13"/>
      <c r="M14" s="13"/>
      <c r="N14"/>
      <c r="O14"/>
      <c r="P14" s="13"/>
      <c r="Q14" s="13"/>
      <c r="R14"/>
      <c r="S14"/>
      <c r="T14"/>
      <c r="U14"/>
      <c r="V14"/>
      <c r="W14"/>
      <c r="X14"/>
      <c r="Y14" s="12"/>
      <c r="Z14" s="12"/>
      <c r="AA14" s="12"/>
      <c r="AB14" s="12"/>
    </row>
    <row r="15" spans="1:28" x14ac:dyDescent="0.25">
      <c r="A15" t="s">
        <v>667</v>
      </c>
      <c r="B15" t="s">
        <v>668</v>
      </c>
      <c r="C15" t="s">
        <v>26</v>
      </c>
      <c r="D15" s="23" t="s">
        <v>623</v>
      </c>
      <c r="E15" t="s">
        <v>58</v>
      </c>
      <c r="F15" s="95"/>
      <c r="G15" s="25"/>
      <c r="H15" s="25"/>
      <c r="I15" s="29"/>
      <c r="J15" s="10"/>
      <c r="K15"/>
      <c r="L15" s="13"/>
      <c r="M15" s="13"/>
      <c r="N15"/>
      <c r="O15"/>
      <c r="P15" s="13"/>
      <c r="Q15" s="13"/>
      <c r="R15"/>
      <c r="S15"/>
      <c r="T15"/>
      <c r="U15"/>
      <c r="V15"/>
      <c r="W15"/>
      <c r="X15"/>
      <c r="Y15" s="12"/>
      <c r="Z15" s="12"/>
      <c r="AA15" s="12"/>
      <c r="AB15" s="12"/>
    </row>
    <row r="16" spans="1:28" x14ac:dyDescent="0.25">
      <c r="A16" t="s">
        <v>669</v>
      </c>
      <c r="B16" t="s">
        <v>670</v>
      </c>
      <c r="C16" t="s">
        <v>26</v>
      </c>
      <c r="D16" s="23" t="s">
        <v>623</v>
      </c>
      <c r="E16" t="s">
        <v>58</v>
      </c>
      <c r="F16" s="95"/>
      <c r="G16" s="25"/>
      <c r="H16" s="25"/>
      <c r="I16" s="29"/>
      <c r="J16" s="10"/>
      <c r="K16"/>
      <c r="L16" s="13"/>
      <c r="M16" s="13"/>
      <c r="N16"/>
      <c r="O16"/>
      <c r="P16" s="13"/>
      <c r="Q16" s="13"/>
      <c r="R16"/>
      <c r="S16"/>
      <c r="T16"/>
      <c r="U16"/>
      <c r="V16"/>
      <c r="W16"/>
      <c r="X16"/>
      <c r="Y16" s="12"/>
      <c r="Z16" s="12"/>
      <c r="AA16" s="12"/>
      <c r="AB16" s="12"/>
    </row>
    <row r="17" spans="1:28" x14ac:dyDescent="0.25">
      <c r="A17" t="s">
        <v>671</v>
      </c>
      <c r="B17" t="s">
        <v>672</v>
      </c>
      <c r="C17" t="s">
        <v>26</v>
      </c>
      <c r="D17" s="23" t="s">
        <v>623</v>
      </c>
      <c r="E17" t="s">
        <v>58</v>
      </c>
      <c r="F17" s="95"/>
      <c r="G17" s="25"/>
      <c r="H17" s="25"/>
      <c r="I17" s="29"/>
      <c r="J17" s="10"/>
      <c r="K17"/>
      <c r="L17" s="13"/>
      <c r="M17" s="13"/>
      <c r="N17"/>
      <c r="O17"/>
      <c r="P17" s="13"/>
      <c r="Q17" s="13"/>
      <c r="R17"/>
      <c r="S17"/>
      <c r="T17"/>
      <c r="U17"/>
      <c r="V17"/>
      <c r="W17"/>
      <c r="X17"/>
      <c r="Y17" s="12"/>
      <c r="Z17" s="12"/>
      <c r="AA17" s="12"/>
      <c r="AB17" s="12"/>
    </row>
    <row r="18" spans="1:28" x14ac:dyDescent="0.25">
      <c r="A18" t="s">
        <v>663</v>
      </c>
      <c r="B18" t="s">
        <v>664</v>
      </c>
      <c r="C18" t="s">
        <v>26</v>
      </c>
      <c r="D18" s="23" t="s">
        <v>623</v>
      </c>
      <c r="E18" t="s">
        <v>58</v>
      </c>
      <c r="F18" s="95"/>
      <c r="G18" s="25"/>
      <c r="H18" s="25"/>
      <c r="I18" s="29"/>
      <c r="J18" s="10"/>
      <c r="K18"/>
      <c r="L18" s="13"/>
      <c r="M18" s="13"/>
      <c r="N18"/>
      <c r="O18"/>
      <c r="P18" s="13"/>
      <c r="Q18" s="13"/>
      <c r="R18"/>
      <c r="S18"/>
      <c r="T18"/>
      <c r="U18"/>
      <c r="V18"/>
      <c r="W18"/>
      <c r="X18"/>
      <c r="Y18" s="12"/>
      <c r="Z18" s="12"/>
      <c r="AA18" s="12"/>
      <c r="AB18" s="12"/>
    </row>
    <row r="19" spans="1:28" x14ac:dyDescent="0.25">
      <c r="A19" t="s">
        <v>673</v>
      </c>
      <c r="B19" t="s">
        <v>674</v>
      </c>
      <c r="C19" t="s">
        <v>26</v>
      </c>
      <c r="D19" s="23" t="s">
        <v>623</v>
      </c>
      <c r="E19" t="s">
        <v>58</v>
      </c>
      <c r="F19" s="95"/>
      <c r="G19" s="25"/>
      <c r="H19" s="25"/>
      <c r="I19" s="29"/>
      <c r="J19" s="10"/>
      <c r="K19"/>
      <c r="L19" s="13"/>
      <c r="M19" s="13"/>
      <c r="N19"/>
      <c r="O19"/>
      <c r="P19" s="13"/>
      <c r="Q19" s="13"/>
      <c r="R19"/>
      <c r="S19"/>
      <c r="T19"/>
      <c r="U19"/>
      <c r="V19"/>
      <c r="W19"/>
      <c r="X19"/>
      <c r="Y19" s="12"/>
      <c r="Z19" s="12"/>
      <c r="AA19" s="12"/>
      <c r="AB19" s="12"/>
    </row>
    <row r="20" spans="1:28" x14ac:dyDescent="0.25">
      <c r="A20" t="s">
        <v>681</v>
      </c>
      <c r="B20" t="s">
        <v>682</v>
      </c>
      <c r="C20" t="s">
        <v>26</v>
      </c>
      <c r="D20" s="23" t="s">
        <v>623</v>
      </c>
      <c r="E20" t="s">
        <v>58</v>
      </c>
      <c r="F20" s="95"/>
      <c r="G20" s="25"/>
      <c r="H20" s="25"/>
      <c r="I20" s="29"/>
      <c r="J20" s="10"/>
      <c r="K20"/>
      <c r="L20" s="13"/>
      <c r="M20" s="13"/>
      <c r="N20"/>
      <c r="O20"/>
      <c r="P20" s="13"/>
      <c r="Q20" s="13"/>
      <c r="R20"/>
      <c r="S20"/>
      <c r="T20"/>
      <c r="U20"/>
      <c r="V20"/>
      <c r="W20"/>
      <c r="X20"/>
      <c r="Y20" s="12"/>
      <c r="Z20" s="12"/>
      <c r="AA20" s="12"/>
      <c r="AB20" s="12"/>
    </row>
    <row r="21" spans="1:28" x14ac:dyDescent="0.25">
      <c r="A21" t="s">
        <v>491</v>
      </c>
      <c r="B21" t="s">
        <v>492</v>
      </c>
      <c r="C21" t="s">
        <v>20</v>
      </c>
      <c r="D21" s="23" t="s">
        <v>364</v>
      </c>
      <c r="E21" t="s">
        <v>37</v>
      </c>
      <c r="F21" s="95"/>
      <c r="G21" s="25"/>
      <c r="H21" s="25"/>
      <c r="I21" s="29"/>
      <c r="J21" s="10"/>
      <c r="K21"/>
      <c r="L21" s="13"/>
      <c r="M21" s="13"/>
      <c r="N21"/>
      <c r="O21"/>
      <c r="P21" s="13"/>
      <c r="Q21" s="13"/>
      <c r="R21"/>
      <c r="S21"/>
      <c r="T21"/>
      <c r="U21"/>
      <c r="V21"/>
      <c r="W21"/>
      <c r="X21"/>
      <c r="Y21" s="12"/>
      <c r="Z21" s="12"/>
      <c r="AA21" s="12"/>
      <c r="AB21" s="12"/>
    </row>
    <row r="22" spans="1:28" x14ac:dyDescent="0.25">
      <c r="A22" t="s">
        <v>493</v>
      </c>
      <c r="B22" t="s">
        <v>494</v>
      </c>
      <c r="C22" t="s">
        <v>20</v>
      </c>
      <c r="D22" s="23" t="s">
        <v>364</v>
      </c>
      <c r="E22" t="s">
        <v>37</v>
      </c>
      <c r="F22" s="95"/>
      <c r="G22" s="25"/>
      <c r="H22" s="25"/>
      <c r="I22" s="29"/>
      <c r="J22" s="10"/>
      <c r="K22"/>
      <c r="L22" s="13"/>
      <c r="M22" s="13"/>
      <c r="N22"/>
      <c r="O22"/>
      <c r="P22" s="13"/>
      <c r="Q22" s="13"/>
      <c r="R22"/>
      <c r="S22"/>
      <c r="T22"/>
      <c r="U22"/>
      <c r="V22"/>
      <c r="W22"/>
      <c r="X22"/>
      <c r="Y22" s="12"/>
      <c r="Z22" s="12"/>
      <c r="AA22" s="12"/>
      <c r="AB22" s="12"/>
    </row>
    <row r="23" spans="1:28" x14ac:dyDescent="0.25">
      <c r="A23" t="s">
        <v>621</v>
      </c>
      <c r="B23" t="s">
        <v>622</v>
      </c>
      <c r="C23" t="s">
        <v>25</v>
      </c>
      <c r="D23" s="23" t="s">
        <v>623</v>
      </c>
      <c r="E23" t="s">
        <v>58</v>
      </c>
      <c r="F23" s="95"/>
      <c r="G23" s="25"/>
      <c r="H23" s="25"/>
      <c r="I23" s="29"/>
      <c r="J23" s="10"/>
      <c r="K23"/>
      <c r="L23" s="13"/>
      <c r="M23" s="13"/>
      <c r="N23"/>
      <c r="O23"/>
      <c r="P23" s="13"/>
      <c r="Q23" s="13"/>
      <c r="R23"/>
      <c r="S23"/>
      <c r="T23"/>
      <c r="U23"/>
      <c r="V23"/>
      <c r="W23"/>
      <c r="X23"/>
      <c r="Y23" s="12"/>
      <c r="Z23" s="12"/>
      <c r="AA23" s="12"/>
      <c r="AB23" s="12"/>
    </row>
    <row r="24" spans="1:28" x14ac:dyDescent="0.25">
      <c r="A24" t="s">
        <v>293</v>
      </c>
      <c r="B24" t="s">
        <v>287</v>
      </c>
      <c r="C24" t="s">
        <v>49</v>
      </c>
      <c r="D24" s="23" t="s">
        <v>288</v>
      </c>
      <c r="E24" t="s">
        <v>37</v>
      </c>
      <c r="F24" s="95"/>
      <c r="G24" s="25"/>
      <c r="H24" s="25"/>
      <c r="I24" s="29"/>
      <c r="J24" s="10"/>
      <c r="K24"/>
      <c r="L24" s="13"/>
      <c r="M24" s="13"/>
      <c r="N24"/>
      <c r="O24"/>
      <c r="P24" s="13"/>
      <c r="Q24" s="13"/>
      <c r="R24"/>
      <c r="S24"/>
      <c r="T24"/>
      <c r="U24"/>
      <c r="V24"/>
      <c r="W24"/>
      <c r="X24"/>
      <c r="Y24" s="12"/>
      <c r="Z24" s="12"/>
      <c r="AA24" s="12"/>
      <c r="AB24" s="12"/>
    </row>
    <row r="25" spans="1:28" x14ac:dyDescent="0.25">
      <c r="A25" t="s">
        <v>369</v>
      </c>
      <c r="B25" t="s">
        <v>370</v>
      </c>
      <c r="C25" t="s">
        <v>45</v>
      </c>
      <c r="D25" s="23" t="s">
        <v>364</v>
      </c>
      <c r="E25" t="s">
        <v>37</v>
      </c>
      <c r="F25" s="95"/>
      <c r="G25" s="25"/>
      <c r="H25" s="25"/>
      <c r="I25" s="29"/>
      <c r="J25" s="10"/>
      <c r="K25"/>
      <c r="L25" s="13"/>
      <c r="M25" s="13"/>
      <c r="N25"/>
      <c r="O25"/>
      <c r="P25" s="13"/>
      <c r="Q25" s="13"/>
      <c r="R25"/>
      <c r="S25"/>
      <c r="T25"/>
      <c r="U25"/>
      <c r="V25"/>
      <c r="W25"/>
      <c r="X25"/>
      <c r="Y25" s="12"/>
      <c r="Z25" s="12"/>
      <c r="AA25" s="12"/>
      <c r="AB25" s="12"/>
    </row>
    <row r="26" spans="1:28" x14ac:dyDescent="0.25">
      <c r="A26" t="s">
        <v>371</v>
      </c>
      <c r="B26" t="s">
        <v>372</v>
      </c>
      <c r="C26" t="s">
        <v>45</v>
      </c>
      <c r="D26" s="23" t="s">
        <v>364</v>
      </c>
      <c r="E26" t="s">
        <v>37</v>
      </c>
      <c r="F26" s="95"/>
      <c r="G26" s="25"/>
      <c r="H26" s="25"/>
      <c r="I26" s="29"/>
      <c r="J26" s="10"/>
      <c r="K26"/>
      <c r="L26" s="13"/>
      <c r="M26" s="13"/>
      <c r="N26"/>
      <c r="O26"/>
      <c r="P26" s="13"/>
      <c r="Q26" s="13"/>
      <c r="R26"/>
      <c r="S26"/>
      <c r="T26"/>
      <c r="U26"/>
      <c r="V26"/>
      <c r="W26"/>
      <c r="X26"/>
      <c r="Y26" s="12"/>
      <c r="Z26" s="12"/>
      <c r="AA26" s="12"/>
      <c r="AB26" s="12"/>
    </row>
    <row r="27" spans="1:28" x14ac:dyDescent="0.25">
      <c r="A27" t="s">
        <v>527</v>
      </c>
      <c r="B27" t="s">
        <v>528</v>
      </c>
      <c r="C27" t="s">
        <v>18</v>
      </c>
      <c r="D27" s="23" t="s">
        <v>364</v>
      </c>
      <c r="E27" t="s">
        <v>37</v>
      </c>
      <c r="F27" s="95"/>
      <c r="G27" s="25"/>
      <c r="H27" s="25"/>
      <c r="I27" s="29"/>
      <c r="J27" s="10"/>
      <c r="K27"/>
      <c r="L27" s="13"/>
      <c r="M27" s="13"/>
      <c r="N27"/>
      <c r="O27"/>
      <c r="P27" s="13"/>
      <c r="Q27" s="13"/>
      <c r="R27"/>
      <c r="S27"/>
      <c r="T27"/>
      <c r="U27"/>
      <c r="V27"/>
      <c r="W27"/>
      <c r="X27"/>
      <c r="Y27" s="12"/>
      <c r="Z27" s="12"/>
      <c r="AA27" s="12"/>
      <c r="AB27" s="12"/>
    </row>
    <row r="28" spans="1:28" x14ac:dyDescent="0.25">
      <c r="A28" t="s">
        <v>529</v>
      </c>
      <c r="B28" t="s">
        <v>530</v>
      </c>
      <c r="C28" t="s">
        <v>18</v>
      </c>
      <c r="D28" s="23" t="s">
        <v>364</v>
      </c>
      <c r="E28" t="s">
        <v>37</v>
      </c>
      <c r="F28" s="95"/>
      <c r="G28" s="25"/>
      <c r="H28" s="25"/>
      <c r="I28" s="29"/>
      <c r="J28" s="10"/>
      <c r="K28"/>
      <c r="L28" s="13"/>
      <c r="M28" s="13"/>
      <c r="N28"/>
      <c r="O28"/>
      <c r="P28" s="13"/>
      <c r="Q28" s="13"/>
      <c r="R28"/>
      <c r="S28"/>
      <c r="T28"/>
      <c r="U28"/>
      <c r="V28"/>
      <c r="W28"/>
      <c r="X28"/>
      <c r="Y28" s="12"/>
      <c r="Z28" s="12"/>
      <c r="AA28" s="12"/>
      <c r="AB28" s="12"/>
    </row>
    <row r="29" spans="1:28" x14ac:dyDescent="0.25">
      <c r="A29" t="s">
        <v>531</v>
      </c>
      <c r="B29" t="s">
        <v>532</v>
      </c>
      <c r="C29" t="s">
        <v>18</v>
      </c>
      <c r="D29" s="23" t="s">
        <v>364</v>
      </c>
      <c r="E29" t="s">
        <v>37</v>
      </c>
      <c r="F29" s="95"/>
      <c r="G29" s="25"/>
      <c r="H29" s="25"/>
      <c r="I29" s="29"/>
      <c r="J29" s="10"/>
      <c r="K29"/>
      <c r="L29" s="13"/>
      <c r="M29" s="13"/>
      <c r="N29"/>
      <c r="O29"/>
      <c r="P29" s="13"/>
      <c r="Q29" s="13"/>
      <c r="R29"/>
      <c r="S29"/>
      <c r="T29"/>
      <c r="U29"/>
      <c r="V29"/>
      <c r="W29"/>
      <c r="X29"/>
      <c r="Y29" s="12"/>
      <c r="Z29" s="12"/>
      <c r="AA29" s="12"/>
      <c r="AB29" s="12"/>
    </row>
    <row r="30" spans="1:28" x14ac:dyDescent="0.25">
      <c r="A30" t="s">
        <v>413</v>
      </c>
      <c r="B30" t="s">
        <v>414</v>
      </c>
      <c r="C30" t="s">
        <v>19</v>
      </c>
      <c r="D30" s="23" t="s">
        <v>364</v>
      </c>
      <c r="E30" t="s">
        <v>37</v>
      </c>
      <c r="F30" s="95"/>
      <c r="G30" s="25"/>
      <c r="H30" s="25"/>
      <c r="I30" s="29"/>
      <c r="J30" s="10"/>
      <c r="K30"/>
      <c r="L30" s="13"/>
      <c r="M30" s="13"/>
      <c r="N30"/>
      <c r="O30"/>
      <c r="P30" s="13"/>
      <c r="Q30" s="13"/>
      <c r="R30"/>
      <c r="S30"/>
      <c r="T30"/>
      <c r="U30"/>
      <c r="V30"/>
      <c r="W30"/>
      <c r="X30"/>
      <c r="Y30" s="12"/>
      <c r="Z30" s="12"/>
      <c r="AA30" s="12"/>
      <c r="AB30" s="12"/>
    </row>
    <row r="31" spans="1:28" x14ac:dyDescent="0.25">
      <c r="A31" t="s">
        <v>415</v>
      </c>
      <c r="B31" t="s">
        <v>416</v>
      </c>
      <c r="C31" t="s">
        <v>19</v>
      </c>
      <c r="D31" s="23" t="s">
        <v>364</v>
      </c>
      <c r="E31" t="s">
        <v>37</v>
      </c>
      <c r="F31" s="95"/>
      <c r="G31" s="25"/>
      <c r="H31" s="25"/>
      <c r="I31" s="29"/>
      <c r="J31" s="10"/>
      <c r="K31"/>
      <c r="L31" s="13"/>
      <c r="M31" s="13"/>
      <c r="N31"/>
      <c r="O31"/>
      <c r="P31" s="13"/>
      <c r="Q31" s="13"/>
      <c r="R31"/>
      <c r="S31"/>
      <c r="T31"/>
      <c r="U31"/>
      <c r="V31"/>
      <c r="W31"/>
      <c r="X31"/>
      <c r="Y31" s="12"/>
      <c r="Z31" s="12"/>
      <c r="AA31" s="12"/>
      <c r="AB31" s="12"/>
    </row>
    <row r="32" spans="1:28" x14ac:dyDescent="0.25">
      <c r="A32" t="s">
        <v>675</v>
      </c>
      <c r="B32" t="s">
        <v>676</v>
      </c>
      <c r="C32" t="s">
        <v>26</v>
      </c>
      <c r="D32" s="23" t="s">
        <v>623</v>
      </c>
      <c r="E32" t="s">
        <v>58</v>
      </c>
      <c r="F32" s="95"/>
      <c r="G32" s="25"/>
      <c r="H32" s="25"/>
      <c r="I32" s="29"/>
      <c r="J32" s="10"/>
      <c r="K32"/>
      <c r="L32" s="13"/>
      <c r="M32" s="13"/>
      <c r="N32"/>
      <c r="O32"/>
      <c r="P32" s="13"/>
      <c r="Q32" s="13"/>
      <c r="R32"/>
      <c r="S32"/>
      <c r="T32"/>
      <c r="U32"/>
      <c r="V32"/>
      <c r="W32"/>
      <c r="X32"/>
      <c r="Y32" s="12"/>
      <c r="Z32" s="12"/>
      <c r="AA32" s="12"/>
      <c r="AB32" s="12"/>
    </row>
    <row r="33" spans="1:28" x14ac:dyDescent="0.25">
      <c r="A33" t="s">
        <v>401</v>
      </c>
      <c r="B33" t="s">
        <v>402</v>
      </c>
      <c r="C33" t="s">
        <v>19</v>
      </c>
      <c r="D33" s="23" t="s">
        <v>364</v>
      </c>
      <c r="E33" t="s">
        <v>37</v>
      </c>
      <c r="F33" s="95"/>
      <c r="G33" s="25"/>
      <c r="H33" s="25"/>
      <c r="I33" s="29"/>
      <c r="J33" s="10"/>
      <c r="K33"/>
      <c r="L33" s="13"/>
      <c r="M33" s="13"/>
      <c r="N33"/>
      <c r="O33"/>
      <c r="P33" s="13"/>
      <c r="Q33" s="13"/>
      <c r="R33"/>
      <c r="S33"/>
      <c r="T33"/>
      <c r="U33"/>
      <c r="V33"/>
      <c r="W33"/>
      <c r="X33"/>
      <c r="Y33" s="12"/>
      <c r="Z33" s="12"/>
      <c r="AA33" s="12"/>
      <c r="AB33" s="12"/>
    </row>
    <row r="34" spans="1:28" x14ac:dyDescent="0.25">
      <c r="A34" t="s">
        <v>403</v>
      </c>
      <c r="B34" t="s">
        <v>404</v>
      </c>
      <c r="C34" t="s">
        <v>19</v>
      </c>
      <c r="D34" s="23" t="s">
        <v>364</v>
      </c>
      <c r="E34" t="s">
        <v>37</v>
      </c>
      <c r="F34" s="95"/>
      <c r="G34" s="25"/>
      <c r="H34" s="25"/>
      <c r="I34" s="29"/>
      <c r="J34" s="10"/>
      <c r="K34"/>
      <c r="L34" s="13"/>
      <c r="M34" s="13"/>
      <c r="N34"/>
      <c r="O34"/>
      <c r="P34" s="13"/>
      <c r="Q34" s="13"/>
      <c r="R34"/>
      <c r="S34"/>
      <c r="T34"/>
      <c r="U34"/>
      <c r="V34"/>
      <c r="W34"/>
      <c r="X34"/>
      <c r="Y34" s="12"/>
      <c r="Z34" s="12"/>
      <c r="AA34" s="12"/>
      <c r="AB34" s="12"/>
    </row>
    <row r="35" spans="1:28" x14ac:dyDescent="0.25">
      <c r="A35" t="s">
        <v>405</v>
      </c>
      <c r="B35" t="s">
        <v>406</v>
      </c>
      <c r="C35" t="s">
        <v>19</v>
      </c>
      <c r="D35" s="23" t="s">
        <v>364</v>
      </c>
      <c r="E35" t="s">
        <v>37</v>
      </c>
      <c r="F35" s="95"/>
      <c r="G35" s="25"/>
      <c r="H35" s="25"/>
      <c r="I35" s="29"/>
      <c r="J35" s="10"/>
      <c r="K35"/>
      <c r="L35" s="13"/>
      <c r="M35" s="13"/>
      <c r="N35"/>
      <c r="O35"/>
      <c r="P35" s="13"/>
      <c r="Q35" s="13"/>
      <c r="R35"/>
      <c r="S35"/>
      <c r="T35"/>
      <c r="U35"/>
      <c r="V35"/>
      <c r="W35"/>
      <c r="X35"/>
      <c r="Y35" s="12"/>
      <c r="Z35" s="12"/>
      <c r="AA35" s="12"/>
      <c r="AB35" s="12"/>
    </row>
    <row r="36" spans="1:28" x14ac:dyDescent="0.25">
      <c r="A36" t="s">
        <v>407</v>
      </c>
      <c r="B36" t="s">
        <v>408</v>
      </c>
      <c r="C36" t="s">
        <v>19</v>
      </c>
      <c r="D36" s="23" t="s">
        <v>364</v>
      </c>
      <c r="E36" t="s">
        <v>37</v>
      </c>
      <c r="F36" s="95"/>
      <c r="G36" s="25"/>
      <c r="H36" s="25"/>
      <c r="I36" s="29"/>
      <c r="J36" s="10"/>
      <c r="K36"/>
      <c r="L36" s="13"/>
      <c r="M36" s="13"/>
      <c r="N36"/>
      <c r="O36"/>
      <c r="P36" s="13"/>
      <c r="Q36" s="13"/>
      <c r="R36"/>
      <c r="S36"/>
      <c r="T36"/>
      <c r="U36"/>
      <c r="V36"/>
      <c r="W36"/>
      <c r="X36"/>
      <c r="Y36" s="12"/>
      <c r="Z36" s="12"/>
      <c r="AA36" s="12"/>
      <c r="AB36" s="12"/>
    </row>
    <row r="37" spans="1:28" x14ac:dyDescent="0.25">
      <c r="A37" t="s">
        <v>495</v>
      </c>
      <c r="B37" t="s">
        <v>496</v>
      </c>
      <c r="C37" t="s">
        <v>20</v>
      </c>
      <c r="D37" s="23" t="s">
        <v>364</v>
      </c>
      <c r="E37" t="s">
        <v>37</v>
      </c>
      <c r="F37" s="95"/>
      <c r="G37" s="25"/>
      <c r="H37" s="25"/>
      <c r="I37" s="29"/>
      <c r="J37" s="10"/>
      <c r="K37"/>
      <c r="L37" s="13"/>
      <c r="M37" s="13"/>
      <c r="N37"/>
      <c r="O37"/>
      <c r="P37" s="13"/>
      <c r="Q37" s="13"/>
      <c r="R37"/>
      <c r="S37"/>
      <c r="T37"/>
      <c r="U37"/>
      <c r="V37"/>
      <c r="W37"/>
      <c r="X37"/>
      <c r="Y37" s="12"/>
      <c r="Z37" s="12"/>
      <c r="AA37" s="12"/>
      <c r="AB37" s="12"/>
    </row>
    <row r="38" spans="1:28" x14ac:dyDescent="0.25">
      <c r="A38" t="s">
        <v>409</v>
      </c>
      <c r="B38" t="s">
        <v>410</v>
      </c>
      <c r="C38" t="s">
        <v>19</v>
      </c>
      <c r="D38" s="23" t="s">
        <v>364</v>
      </c>
      <c r="E38" t="s">
        <v>37</v>
      </c>
      <c r="F38" s="95"/>
      <c r="G38" s="25"/>
      <c r="H38" s="25"/>
      <c r="I38" s="29"/>
      <c r="J38" s="10"/>
      <c r="K38"/>
      <c r="L38" s="13"/>
      <c r="M38" s="13"/>
      <c r="N38"/>
      <c r="O38"/>
      <c r="P38" s="13"/>
      <c r="Q38" s="13"/>
      <c r="R38"/>
      <c r="S38"/>
      <c r="T38"/>
      <c r="U38"/>
      <c r="V38"/>
      <c r="W38"/>
      <c r="X38"/>
      <c r="Y38" s="12"/>
      <c r="Z38" s="12"/>
      <c r="AA38" s="12"/>
      <c r="AB38" s="12"/>
    </row>
    <row r="39" spans="1:28" x14ac:dyDescent="0.25">
      <c r="A39" t="s">
        <v>411</v>
      </c>
      <c r="B39" t="s">
        <v>412</v>
      </c>
      <c r="C39" t="s">
        <v>19</v>
      </c>
      <c r="D39" s="23" t="s">
        <v>364</v>
      </c>
      <c r="E39" t="s">
        <v>37</v>
      </c>
      <c r="F39" s="95"/>
      <c r="G39" s="25"/>
      <c r="H39" s="25"/>
      <c r="I39" s="29"/>
      <c r="J39" s="10"/>
      <c r="K39"/>
      <c r="L39" s="13"/>
      <c r="M39" s="13"/>
      <c r="N39"/>
      <c r="O39"/>
      <c r="P39" s="13"/>
      <c r="Q39" s="13"/>
      <c r="R39"/>
      <c r="S39"/>
      <c r="T39"/>
      <c r="U39"/>
      <c r="V39"/>
      <c r="W39"/>
      <c r="X39"/>
      <c r="Y39" s="12"/>
      <c r="Z39" s="12"/>
      <c r="AA39" s="12"/>
      <c r="AB39" s="12"/>
    </row>
    <row r="40" spans="1:28" x14ac:dyDescent="0.25">
      <c r="A40" t="s">
        <v>417</v>
      </c>
      <c r="B40" t="s">
        <v>418</v>
      </c>
      <c r="C40" t="s">
        <v>19</v>
      </c>
      <c r="D40" s="23" t="s">
        <v>364</v>
      </c>
      <c r="E40" t="s">
        <v>37</v>
      </c>
      <c r="F40" s="95"/>
      <c r="G40" s="25"/>
      <c r="H40" s="25"/>
      <c r="I40" s="29"/>
      <c r="J40" s="10"/>
      <c r="K40"/>
      <c r="L40" s="13"/>
      <c r="M40" s="13"/>
      <c r="N40"/>
      <c r="O40"/>
      <c r="P40" s="13"/>
      <c r="Q40" s="13"/>
      <c r="R40"/>
      <c r="S40"/>
      <c r="T40"/>
      <c r="U40"/>
      <c r="V40"/>
      <c r="W40"/>
      <c r="X40"/>
      <c r="Y40" s="12"/>
      <c r="Z40" s="12"/>
      <c r="AA40" s="12"/>
      <c r="AB40" s="12"/>
    </row>
    <row r="41" spans="1:28" x14ac:dyDescent="0.25">
      <c r="A41" t="s">
        <v>419</v>
      </c>
      <c r="B41" t="s">
        <v>420</v>
      </c>
      <c r="C41" t="s">
        <v>19</v>
      </c>
      <c r="D41" s="23" t="s">
        <v>364</v>
      </c>
      <c r="E41" t="s">
        <v>37</v>
      </c>
      <c r="F41" s="95"/>
      <c r="G41" s="25"/>
      <c r="H41" s="25"/>
      <c r="I41" s="29"/>
      <c r="J41" s="10"/>
      <c r="K41"/>
      <c r="L41" s="13"/>
      <c r="M41" s="13"/>
      <c r="N41"/>
      <c r="O41"/>
      <c r="P41" s="13"/>
      <c r="Q41" s="13"/>
      <c r="R41"/>
      <c r="S41"/>
      <c r="T41"/>
      <c r="U41"/>
      <c r="V41"/>
      <c r="W41"/>
      <c r="X41"/>
      <c r="Y41" s="12"/>
      <c r="Z41" s="12"/>
      <c r="AA41" s="12"/>
      <c r="AB41" s="12"/>
    </row>
    <row r="42" spans="1:28" x14ac:dyDescent="0.25">
      <c r="A42" t="s">
        <v>497</v>
      </c>
      <c r="B42" t="s">
        <v>498</v>
      </c>
      <c r="C42" t="s">
        <v>20</v>
      </c>
      <c r="D42" s="23" t="s">
        <v>364</v>
      </c>
      <c r="E42" t="s">
        <v>37</v>
      </c>
      <c r="F42" s="95"/>
      <c r="G42" s="25"/>
      <c r="H42" s="25"/>
      <c r="I42" s="29"/>
      <c r="J42" s="10"/>
      <c r="K42"/>
      <c r="L42" s="13"/>
      <c r="M42" s="13"/>
      <c r="N42"/>
      <c r="O42"/>
      <c r="P42" s="13"/>
      <c r="Q42" s="13"/>
      <c r="R42"/>
      <c r="S42"/>
      <c r="T42"/>
      <c r="U42"/>
      <c r="V42"/>
      <c r="W42"/>
      <c r="X42"/>
      <c r="Y42" s="12"/>
      <c r="Z42" s="12"/>
      <c r="AA42" s="12"/>
      <c r="AB42" s="12"/>
    </row>
    <row r="43" spans="1:28" x14ac:dyDescent="0.25">
      <c r="A43" t="s">
        <v>517</v>
      </c>
      <c r="B43" t="s">
        <v>518</v>
      </c>
      <c r="C43" t="s">
        <v>18</v>
      </c>
      <c r="D43" s="23" t="s">
        <v>364</v>
      </c>
      <c r="E43" t="s">
        <v>37</v>
      </c>
      <c r="F43" s="95"/>
      <c r="G43" s="25"/>
      <c r="H43" s="25"/>
      <c r="I43" s="29"/>
      <c r="J43" s="10"/>
      <c r="K43"/>
      <c r="L43" s="13"/>
      <c r="M43" s="13"/>
      <c r="N43"/>
      <c r="O43"/>
      <c r="P43" s="13"/>
      <c r="Q43" s="13"/>
      <c r="R43"/>
      <c r="S43"/>
      <c r="T43"/>
      <c r="U43"/>
      <c r="V43"/>
      <c r="W43"/>
      <c r="X43"/>
      <c r="Y43" s="12"/>
      <c r="Z43" s="12"/>
      <c r="AA43" s="12"/>
      <c r="AB43" s="12"/>
    </row>
    <row r="44" spans="1:28" x14ac:dyDescent="0.25">
      <c r="A44" t="s">
        <v>519</v>
      </c>
      <c r="B44" t="s">
        <v>520</v>
      </c>
      <c r="C44" t="s">
        <v>18</v>
      </c>
      <c r="D44" s="23" t="s">
        <v>364</v>
      </c>
      <c r="E44" t="s">
        <v>37</v>
      </c>
      <c r="F44" s="95"/>
      <c r="G44" s="25"/>
      <c r="H44" s="25"/>
      <c r="I44" s="29"/>
      <c r="J44" s="10"/>
      <c r="K44"/>
      <c r="L44" s="13"/>
      <c r="M44" s="13"/>
      <c r="N44"/>
      <c r="O44"/>
      <c r="P44" s="13"/>
      <c r="Q44" s="13"/>
      <c r="R44"/>
      <c r="S44"/>
      <c r="T44"/>
      <c r="U44"/>
      <c r="V44"/>
      <c r="W44"/>
      <c r="X44"/>
      <c r="Y44" s="12"/>
      <c r="Z44" s="12"/>
      <c r="AA44" s="12"/>
      <c r="AB44" s="12"/>
    </row>
    <row r="45" spans="1:28" x14ac:dyDescent="0.25">
      <c r="A45" t="s">
        <v>362</v>
      </c>
      <c r="B45" t="s">
        <v>363</v>
      </c>
      <c r="C45" t="s">
        <v>45</v>
      </c>
      <c r="D45" s="23" t="s">
        <v>364</v>
      </c>
      <c r="E45" t="s">
        <v>37</v>
      </c>
      <c r="F45" s="95"/>
      <c r="G45" s="25"/>
      <c r="H45" s="25"/>
      <c r="I45" s="29"/>
      <c r="J45" s="10"/>
      <c r="K45"/>
      <c r="L45" s="13"/>
      <c r="M45" s="13"/>
      <c r="N45"/>
      <c r="O45"/>
      <c r="P45" s="13"/>
      <c r="Q45" s="13"/>
      <c r="R45"/>
      <c r="S45"/>
      <c r="T45"/>
      <c r="U45"/>
      <c r="V45"/>
      <c r="W45"/>
      <c r="X45"/>
      <c r="Y45" s="12"/>
      <c r="Z45" s="12"/>
      <c r="AA45" s="12"/>
      <c r="AB45" s="12"/>
    </row>
    <row r="46" spans="1:28" x14ac:dyDescent="0.25">
      <c r="A46" t="s">
        <v>365</v>
      </c>
      <c r="B46" t="s">
        <v>366</v>
      </c>
      <c r="C46" t="s">
        <v>45</v>
      </c>
      <c r="D46" s="23" t="s">
        <v>364</v>
      </c>
      <c r="E46" t="s">
        <v>37</v>
      </c>
      <c r="F46" s="95"/>
      <c r="G46" s="25"/>
      <c r="H46" s="25"/>
      <c r="I46" s="29"/>
      <c r="J46" s="10"/>
      <c r="K46"/>
      <c r="L46" s="13"/>
      <c r="M46" s="13"/>
      <c r="N46"/>
      <c r="O46"/>
      <c r="P46" s="13"/>
      <c r="Q46" s="13"/>
      <c r="R46"/>
      <c r="S46"/>
      <c r="T46"/>
      <c r="U46"/>
      <c r="V46"/>
      <c r="W46"/>
      <c r="X46"/>
      <c r="Y46" s="12"/>
      <c r="Z46" s="12"/>
      <c r="AA46" s="12"/>
      <c r="AB46" s="12"/>
    </row>
    <row r="47" spans="1:28" x14ac:dyDescent="0.25">
      <c r="A47" t="s">
        <v>677</v>
      </c>
      <c r="B47" t="s">
        <v>678</v>
      </c>
      <c r="C47" t="s">
        <v>26</v>
      </c>
      <c r="D47" s="23" t="s">
        <v>623</v>
      </c>
      <c r="E47" t="s">
        <v>58</v>
      </c>
      <c r="F47" s="95"/>
      <c r="G47" s="25"/>
      <c r="H47" s="25"/>
      <c r="I47" s="29"/>
      <c r="J47" s="10"/>
      <c r="K47"/>
      <c r="L47" s="13"/>
      <c r="M47" s="13"/>
      <c r="N47"/>
      <c r="O47"/>
      <c r="P47" s="13"/>
      <c r="Q47" s="13"/>
      <c r="R47"/>
      <c r="S47"/>
      <c r="T47"/>
      <c r="U47"/>
      <c r="V47"/>
      <c r="W47"/>
      <c r="X47"/>
      <c r="Y47" s="12"/>
      <c r="Z47" s="12"/>
      <c r="AA47" s="12"/>
      <c r="AB47" s="12"/>
    </row>
    <row r="48" spans="1:28" x14ac:dyDescent="0.25">
      <c r="A48" t="s">
        <v>373</v>
      </c>
      <c r="B48" t="s">
        <v>374</v>
      </c>
      <c r="C48" t="s">
        <v>45</v>
      </c>
      <c r="D48" s="23" t="s">
        <v>364</v>
      </c>
      <c r="E48" t="s">
        <v>37</v>
      </c>
      <c r="F48" s="95"/>
      <c r="G48" s="25"/>
      <c r="H48" s="25"/>
      <c r="I48" s="29"/>
      <c r="J48" s="10"/>
      <c r="K48"/>
      <c r="L48" s="13"/>
      <c r="M48" s="13"/>
      <c r="N48"/>
      <c r="O48"/>
      <c r="P48" s="13"/>
      <c r="Q48" s="13"/>
      <c r="R48"/>
      <c r="S48"/>
      <c r="T48"/>
      <c r="U48"/>
      <c r="V48"/>
      <c r="W48"/>
      <c r="X48"/>
      <c r="Y48" s="12"/>
      <c r="Z48" s="12"/>
      <c r="AA48" s="12"/>
      <c r="AB48" s="12"/>
    </row>
    <row r="49" spans="1:28" x14ac:dyDescent="0.25">
      <c r="A49" t="s">
        <v>521</v>
      </c>
      <c r="B49" t="s">
        <v>522</v>
      </c>
      <c r="C49" t="s">
        <v>18</v>
      </c>
      <c r="D49" s="23" t="s">
        <v>364</v>
      </c>
      <c r="E49" t="s">
        <v>37</v>
      </c>
      <c r="F49" s="95"/>
      <c r="G49" s="25"/>
      <c r="H49" s="25"/>
      <c r="I49" s="29"/>
      <c r="J49" s="10"/>
      <c r="K49"/>
      <c r="L49" s="13"/>
      <c r="M49" s="13"/>
      <c r="N49"/>
      <c r="O49"/>
      <c r="P49" s="13"/>
      <c r="Q49" s="13"/>
      <c r="R49"/>
      <c r="S49"/>
      <c r="T49"/>
      <c r="U49"/>
      <c r="V49"/>
      <c r="W49"/>
      <c r="X49"/>
      <c r="Y49" s="12"/>
      <c r="Z49" s="12"/>
      <c r="AA49" s="12"/>
      <c r="AB49" s="12"/>
    </row>
    <row r="50" spans="1:28" x14ac:dyDescent="0.25">
      <c r="A50" t="s">
        <v>523</v>
      </c>
      <c r="B50" t="s">
        <v>524</v>
      </c>
      <c r="C50" t="s">
        <v>18</v>
      </c>
      <c r="D50" s="23" t="s">
        <v>364</v>
      </c>
      <c r="E50" t="s">
        <v>37</v>
      </c>
      <c r="F50" s="95"/>
      <c r="G50" s="25"/>
      <c r="H50" s="25"/>
      <c r="I50" s="29"/>
      <c r="J50" s="10"/>
      <c r="K50"/>
      <c r="L50" s="13"/>
      <c r="M50" s="13"/>
      <c r="N50"/>
      <c r="O50"/>
      <c r="P50" s="13"/>
      <c r="Q50" s="13"/>
      <c r="R50"/>
      <c r="S50"/>
      <c r="T50"/>
      <c r="U50"/>
      <c r="V50"/>
      <c r="W50"/>
      <c r="X50"/>
      <c r="Y50" s="12"/>
      <c r="Z50" s="12"/>
      <c r="AA50" s="12"/>
      <c r="AB50" s="12"/>
    </row>
    <row r="51" spans="1:28" x14ac:dyDescent="0.25">
      <c r="A51" t="s">
        <v>665</v>
      </c>
      <c r="B51" t="s">
        <v>666</v>
      </c>
      <c r="C51" t="s">
        <v>26</v>
      </c>
      <c r="D51" s="23" t="s">
        <v>623</v>
      </c>
      <c r="E51" t="s">
        <v>58</v>
      </c>
      <c r="F51" s="95"/>
      <c r="G51" s="25"/>
      <c r="H51" s="25"/>
      <c r="I51" s="29"/>
      <c r="J51" s="10"/>
      <c r="K51"/>
      <c r="L51" s="13"/>
      <c r="M51" s="13"/>
      <c r="N51"/>
      <c r="O51"/>
      <c r="P51" s="13"/>
      <c r="Q51" s="13"/>
      <c r="R51"/>
      <c r="S51"/>
      <c r="T51"/>
      <c r="U51"/>
      <c r="V51"/>
      <c r="W51"/>
      <c r="X51"/>
      <c r="Y51" s="12"/>
      <c r="Z51" s="12"/>
      <c r="AA51" s="12"/>
      <c r="AB51" s="12"/>
    </row>
    <row r="52" spans="1:28" x14ac:dyDescent="0.25">
      <c r="A52" t="s">
        <v>679</v>
      </c>
      <c r="B52" t="s">
        <v>680</v>
      </c>
      <c r="C52" t="s">
        <v>26</v>
      </c>
      <c r="D52" s="23" t="s">
        <v>623</v>
      </c>
      <c r="E52" t="s">
        <v>58</v>
      </c>
      <c r="F52" s="95"/>
      <c r="G52" s="25"/>
      <c r="H52" s="25"/>
      <c r="I52" s="29"/>
      <c r="J52" s="10"/>
      <c r="K52"/>
      <c r="L52" s="13"/>
      <c r="M52" s="13"/>
      <c r="N52"/>
      <c r="O52"/>
      <c r="P52" s="13"/>
      <c r="Q52" s="13"/>
      <c r="R52"/>
      <c r="S52"/>
      <c r="T52"/>
      <c r="U52"/>
      <c r="V52"/>
      <c r="W52"/>
      <c r="X52"/>
      <c r="Y52" s="12"/>
      <c r="Z52" s="12"/>
      <c r="AA52" s="12"/>
      <c r="AB52" s="12"/>
    </row>
    <row r="53" spans="1:28" x14ac:dyDescent="0.25">
      <c r="A53" t="s">
        <v>286</v>
      </c>
      <c r="B53" t="s">
        <v>287</v>
      </c>
      <c r="C53" t="s">
        <v>49</v>
      </c>
      <c r="D53" s="23" t="s">
        <v>288</v>
      </c>
      <c r="E53" t="s">
        <v>37</v>
      </c>
      <c r="F53" s="95"/>
      <c r="G53" s="25"/>
      <c r="H53" s="25"/>
      <c r="I53" s="29"/>
      <c r="J53" s="10"/>
      <c r="K53"/>
      <c r="L53" s="13"/>
      <c r="M53" s="13"/>
      <c r="N53"/>
      <c r="O53"/>
      <c r="P53" s="13"/>
      <c r="Q53" s="13"/>
      <c r="R53"/>
      <c r="S53"/>
      <c r="T53"/>
      <c r="U53"/>
      <c r="V53"/>
      <c r="W53"/>
      <c r="X53"/>
      <c r="Y53" s="12"/>
      <c r="Z53" s="12"/>
      <c r="AA53" s="12"/>
      <c r="AB53" s="12"/>
    </row>
    <row r="54" spans="1:28" x14ac:dyDescent="0.25">
      <c r="A54" t="s">
        <v>367</v>
      </c>
      <c r="B54" t="s">
        <v>368</v>
      </c>
      <c r="C54" t="s">
        <v>45</v>
      </c>
      <c r="D54" s="23" t="s">
        <v>364</v>
      </c>
      <c r="E54" t="s">
        <v>37</v>
      </c>
      <c r="F54" s="95"/>
      <c r="G54" s="25"/>
      <c r="H54" s="25"/>
      <c r="I54" s="29"/>
      <c r="J54" s="10"/>
      <c r="K54"/>
      <c r="L54" s="13"/>
      <c r="M54" s="13"/>
      <c r="N54"/>
      <c r="O54"/>
      <c r="P54" s="13"/>
      <c r="Q54" s="13"/>
      <c r="R54"/>
      <c r="S54"/>
      <c r="T54"/>
      <c r="U54"/>
      <c r="V54"/>
      <c r="W54"/>
      <c r="X54"/>
      <c r="Y54" s="12"/>
      <c r="Z54" s="12"/>
      <c r="AA54" s="12"/>
      <c r="AB54" s="12"/>
    </row>
    <row r="55" spans="1:28" x14ac:dyDescent="0.25">
      <c r="A55" t="s">
        <v>707</v>
      </c>
      <c r="B55" t="s">
        <v>708</v>
      </c>
      <c r="C55" t="s">
        <v>24</v>
      </c>
      <c r="D55" s="23" t="s">
        <v>377</v>
      </c>
      <c r="E55" t="s">
        <v>56</v>
      </c>
      <c r="F55" s="95"/>
      <c r="G55" s="25"/>
      <c r="H55" s="25"/>
      <c r="I55" s="29"/>
      <c r="J55" s="10"/>
      <c r="K55"/>
      <c r="L55" s="13"/>
      <c r="M55" s="13"/>
      <c r="N55"/>
      <c r="O55"/>
      <c r="P55" s="13"/>
      <c r="Q55" s="13"/>
      <c r="R55"/>
      <c r="S55"/>
      <c r="T55"/>
      <c r="U55"/>
      <c r="V55"/>
      <c r="W55"/>
      <c r="X55"/>
      <c r="Y55" s="12"/>
      <c r="Z55" s="12"/>
      <c r="AA55" s="12"/>
      <c r="AB55" s="12"/>
    </row>
    <row r="56" spans="1:28" x14ac:dyDescent="0.25">
      <c r="A56" t="s">
        <v>709</v>
      </c>
      <c r="B56" t="s">
        <v>710</v>
      </c>
      <c r="C56" t="s">
        <v>24</v>
      </c>
      <c r="D56" s="23" t="s">
        <v>377</v>
      </c>
      <c r="E56" t="s">
        <v>56</v>
      </c>
      <c r="F56" s="95"/>
      <c r="G56" s="25"/>
      <c r="H56" s="25"/>
      <c r="I56" s="29"/>
      <c r="J56" s="10"/>
      <c r="K56"/>
      <c r="L56" s="13"/>
      <c r="M56" s="13"/>
      <c r="N56"/>
      <c r="O56"/>
      <c r="P56" s="13"/>
      <c r="Q56" s="13"/>
      <c r="R56"/>
      <c r="S56"/>
      <c r="T56"/>
      <c r="U56"/>
      <c r="V56"/>
      <c r="W56"/>
      <c r="X56"/>
      <c r="Y56" s="12"/>
      <c r="Z56" s="12"/>
      <c r="AA56" s="12"/>
      <c r="AB56" s="12"/>
    </row>
    <row r="57" spans="1:28" x14ac:dyDescent="0.25">
      <c r="A57" t="s">
        <v>711</v>
      </c>
      <c r="B57" t="s">
        <v>712</v>
      </c>
      <c r="C57" t="s">
        <v>24</v>
      </c>
      <c r="D57" s="23" t="s">
        <v>377</v>
      </c>
      <c r="E57" t="s">
        <v>56</v>
      </c>
      <c r="F57" s="95"/>
      <c r="G57" s="25"/>
      <c r="H57" s="25"/>
      <c r="I57" s="29"/>
      <c r="J57" s="10"/>
      <c r="K57"/>
      <c r="L57" s="13"/>
      <c r="M57" s="13"/>
      <c r="N57"/>
      <c r="O57"/>
      <c r="P57" s="13"/>
      <c r="Q57" s="13"/>
      <c r="R57"/>
      <c r="S57"/>
      <c r="T57"/>
      <c r="U57"/>
      <c r="V57"/>
      <c r="W57"/>
      <c r="X57"/>
      <c r="Y57" s="12"/>
      <c r="Z57" s="12"/>
      <c r="AA57" s="12"/>
      <c r="AB57" s="12"/>
    </row>
    <row r="58" spans="1:28" x14ac:dyDescent="0.25">
      <c r="A58" t="s">
        <v>382</v>
      </c>
      <c r="B58" t="s">
        <v>383</v>
      </c>
      <c r="C58" t="s">
        <v>23</v>
      </c>
      <c r="D58" s="23" t="s">
        <v>377</v>
      </c>
      <c r="E58" t="s">
        <v>56</v>
      </c>
      <c r="F58" s="95"/>
      <c r="G58" s="25"/>
      <c r="H58" s="25"/>
      <c r="I58" s="29"/>
      <c r="J58" s="10"/>
      <c r="K58"/>
      <c r="L58" s="13"/>
      <c r="M58" s="13"/>
      <c r="N58"/>
      <c r="O58"/>
      <c r="P58" s="13"/>
      <c r="Q58" s="13"/>
      <c r="R58"/>
      <c r="S58"/>
      <c r="T58"/>
      <c r="U58"/>
      <c r="V58"/>
      <c r="W58"/>
      <c r="X58"/>
      <c r="Y58" s="12"/>
      <c r="Z58" s="12"/>
      <c r="AA58" s="12"/>
      <c r="AB58" s="12"/>
    </row>
    <row r="59" spans="1:28" x14ac:dyDescent="0.25">
      <c r="A59" t="s">
        <v>384</v>
      </c>
      <c r="B59" t="s">
        <v>385</v>
      </c>
      <c r="C59" t="s">
        <v>23</v>
      </c>
      <c r="D59" s="23" t="s">
        <v>377</v>
      </c>
      <c r="E59" t="s">
        <v>56</v>
      </c>
      <c r="F59" s="95"/>
      <c r="G59" s="25"/>
      <c r="H59" s="25"/>
      <c r="I59" s="29"/>
      <c r="J59" s="10"/>
      <c r="K59"/>
      <c r="L59" s="13"/>
      <c r="M59" s="13"/>
      <c r="N59"/>
      <c r="O59"/>
      <c r="P59" s="13"/>
      <c r="Q59" s="13"/>
      <c r="R59"/>
      <c r="S59"/>
      <c r="T59"/>
      <c r="U59"/>
      <c r="V59"/>
      <c r="W59"/>
      <c r="X59"/>
      <c r="Y59" s="12"/>
      <c r="Z59" s="12"/>
      <c r="AA59" s="12"/>
      <c r="AB59" s="12"/>
    </row>
    <row r="60" spans="1:28" x14ac:dyDescent="0.25">
      <c r="A60" t="s">
        <v>360</v>
      </c>
      <c r="B60" t="s">
        <v>361</v>
      </c>
      <c r="C60" t="s">
        <v>29</v>
      </c>
      <c r="D60" s="23" t="s">
        <v>357</v>
      </c>
      <c r="E60" t="s">
        <v>37</v>
      </c>
      <c r="F60" s="95"/>
      <c r="G60" s="25"/>
      <c r="H60" s="25"/>
      <c r="I60" s="29"/>
      <c r="J60" s="10"/>
      <c r="K60"/>
      <c r="L60" s="13"/>
      <c r="M60" s="13"/>
      <c r="N60"/>
      <c r="O60"/>
      <c r="P60" s="13"/>
      <c r="Q60" s="13"/>
      <c r="R60"/>
      <c r="S60"/>
      <c r="T60"/>
      <c r="U60"/>
      <c r="V60"/>
      <c r="W60"/>
      <c r="X60"/>
      <c r="Y60" s="12"/>
      <c r="Z60" s="12"/>
      <c r="AA60" s="12"/>
      <c r="AB60" s="12"/>
    </row>
    <row r="61" spans="1:28" x14ac:dyDescent="0.25">
      <c r="A61" t="s">
        <v>630</v>
      </c>
      <c r="B61" t="s">
        <v>631</v>
      </c>
      <c r="C61" t="s">
        <v>21</v>
      </c>
      <c r="D61" s="23" t="s">
        <v>288</v>
      </c>
      <c r="E61" t="s">
        <v>37</v>
      </c>
      <c r="F61" s="95"/>
      <c r="G61" s="25"/>
      <c r="H61" s="25"/>
      <c r="I61" s="29"/>
      <c r="J61" s="10"/>
      <c r="K61"/>
      <c r="L61" s="13"/>
      <c r="M61" s="13"/>
      <c r="N61"/>
      <c r="O61"/>
      <c r="P61" s="13"/>
      <c r="Q61" s="13"/>
      <c r="R61"/>
      <c r="S61"/>
      <c r="T61"/>
      <c r="U61"/>
      <c r="V61"/>
      <c r="W61"/>
      <c r="X61"/>
      <c r="Y61" s="12"/>
      <c r="Z61" s="12"/>
      <c r="AA61" s="12"/>
      <c r="AB61" s="12"/>
    </row>
    <row r="62" spans="1:28" x14ac:dyDescent="0.25">
      <c r="A62" t="s">
        <v>294</v>
      </c>
      <c r="B62" t="s">
        <v>295</v>
      </c>
      <c r="C62" t="s">
        <v>49</v>
      </c>
      <c r="D62" s="23" t="s">
        <v>288</v>
      </c>
      <c r="E62" t="s">
        <v>37</v>
      </c>
      <c r="F62" s="95"/>
      <c r="G62" s="25"/>
      <c r="H62" s="25"/>
      <c r="I62" s="29"/>
      <c r="J62" s="10"/>
      <c r="K62"/>
      <c r="L62" s="13"/>
      <c r="M62" s="13"/>
      <c r="N62"/>
      <c r="O62"/>
      <c r="P62" s="13"/>
      <c r="Q62" s="13"/>
      <c r="R62"/>
      <c r="S62"/>
      <c r="T62"/>
      <c r="U62"/>
      <c r="V62"/>
      <c r="W62"/>
      <c r="X62"/>
      <c r="Y62" s="12"/>
      <c r="Z62" s="12"/>
      <c r="AA62" s="12"/>
      <c r="AB62" s="12"/>
    </row>
    <row r="63" spans="1:28" x14ac:dyDescent="0.25">
      <c r="A63" t="s">
        <v>296</v>
      </c>
      <c r="B63" t="s">
        <v>297</v>
      </c>
      <c r="C63" t="s">
        <v>49</v>
      </c>
      <c r="D63" s="23" t="s">
        <v>288</v>
      </c>
      <c r="E63" t="s">
        <v>37</v>
      </c>
      <c r="F63" s="95"/>
      <c r="G63" s="25"/>
      <c r="H63" s="25"/>
      <c r="I63" s="29"/>
      <c r="J63" s="10"/>
      <c r="K63"/>
      <c r="L63" s="13"/>
      <c r="M63" s="13"/>
      <c r="N63"/>
      <c r="O63"/>
      <c r="P63" s="13"/>
      <c r="Q63" s="13"/>
      <c r="R63"/>
      <c r="S63"/>
      <c r="T63"/>
      <c r="U63"/>
      <c r="V63"/>
      <c r="W63"/>
      <c r="X63"/>
      <c r="Y63" s="12"/>
      <c r="Z63" s="12"/>
      <c r="AA63" s="12"/>
      <c r="AB63" s="12"/>
    </row>
    <row r="64" spans="1:28" x14ac:dyDescent="0.25">
      <c r="A64" t="s">
        <v>632</v>
      </c>
      <c r="B64" t="s">
        <v>633</v>
      </c>
      <c r="C64" t="s">
        <v>21</v>
      </c>
      <c r="D64" s="23" t="s">
        <v>288</v>
      </c>
      <c r="E64" t="s">
        <v>37</v>
      </c>
      <c r="F64" s="95"/>
      <c r="G64" s="25"/>
      <c r="H64" s="25"/>
      <c r="I64" s="29"/>
      <c r="J64" s="10"/>
      <c r="K64"/>
      <c r="L64" s="13"/>
      <c r="M64" s="13"/>
      <c r="N64"/>
      <c r="O64"/>
      <c r="P64" s="13"/>
      <c r="Q64" s="13"/>
      <c r="R64"/>
      <c r="S64"/>
      <c r="T64"/>
      <c r="U64"/>
      <c r="V64"/>
      <c r="W64"/>
      <c r="X64"/>
      <c r="Y64" s="12"/>
      <c r="Z64" s="12"/>
      <c r="AA64" s="12"/>
      <c r="AB64" s="12"/>
    </row>
    <row r="65" spans="1:28" x14ac:dyDescent="0.25">
      <c r="A65" t="s">
        <v>289</v>
      </c>
      <c r="B65" t="s">
        <v>290</v>
      </c>
      <c r="C65" t="s">
        <v>49</v>
      </c>
      <c r="D65" s="23" t="s">
        <v>288</v>
      </c>
      <c r="E65" t="s">
        <v>37</v>
      </c>
      <c r="F65" s="95"/>
      <c r="G65" s="25"/>
      <c r="H65" s="25"/>
      <c r="I65" s="29"/>
      <c r="J65" s="10"/>
      <c r="K65"/>
      <c r="L65" s="13"/>
      <c r="M65" s="13"/>
      <c r="N65"/>
      <c r="O65"/>
      <c r="P65" s="13"/>
      <c r="Q65" s="13"/>
      <c r="R65"/>
      <c r="S65"/>
      <c r="T65"/>
      <c r="U65"/>
      <c r="V65"/>
      <c r="W65"/>
      <c r="X65"/>
      <c r="Y65" s="12"/>
      <c r="Z65" s="12"/>
      <c r="AA65" s="12"/>
      <c r="AB65" s="12"/>
    </row>
    <row r="66" spans="1:28" x14ac:dyDescent="0.25">
      <c r="A66" t="s">
        <v>291</v>
      </c>
      <c r="B66" t="s">
        <v>292</v>
      </c>
      <c r="C66" t="s">
        <v>49</v>
      </c>
      <c r="D66" s="23" t="s">
        <v>288</v>
      </c>
      <c r="E66" t="s">
        <v>37</v>
      </c>
      <c r="F66" s="95"/>
      <c r="G66" s="25"/>
      <c r="H66" s="25"/>
      <c r="I66" s="29"/>
      <c r="J66" s="10"/>
      <c r="K66"/>
      <c r="L66" s="13"/>
      <c r="M66" s="13"/>
      <c r="N66"/>
      <c r="O66"/>
      <c r="P66" s="13"/>
      <c r="Q66" s="13"/>
      <c r="R66"/>
      <c r="S66"/>
      <c r="T66"/>
      <c r="U66"/>
      <c r="V66"/>
      <c r="W66"/>
      <c r="X66"/>
      <c r="Y66" s="12"/>
      <c r="Z66" s="12"/>
      <c r="AA66" s="12"/>
      <c r="AB66" s="12"/>
    </row>
    <row r="67" spans="1:28" x14ac:dyDescent="0.25">
      <c r="A67" t="s">
        <v>298</v>
      </c>
      <c r="B67" t="s">
        <v>299</v>
      </c>
      <c r="C67" t="s">
        <v>49</v>
      </c>
      <c r="D67" s="23" t="s">
        <v>288</v>
      </c>
      <c r="E67" t="s">
        <v>37</v>
      </c>
      <c r="F67" s="95"/>
      <c r="G67" s="25"/>
      <c r="H67" s="25"/>
      <c r="I67" s="29"/>
      <c r="J67" s="10"/>
      <c r="K67"/>
      <c r="L67" s="13"/>
      <c r="M67" s="13"/>
      <c r="N67"/>
      <c r="O67"/>
      <c r="P67" s="13"/>
      <c r="Q67" s="13"/>
      <c r="R67"/>
      <c r="S67"/>
      <c r="T67"/>
      <c r="U67"/>
      <c r="V67"/>
      <c r="W67"/>
      <c r="X67"/>
      <c r="Y67" s="12"/>
      <c r="Z67" s="12"/>
      <c r="AA67" s="12"/>
      <c r="AB67" s="12"/>
    </row>
    <row r="68" spans="1:28" x14ac:dyDescent="0.25">
      <c r="A68" t="s">
        <v>300</v>
      </c>
      <c r="B68" t="s">
        <v>299</v>
      </c>
      <c r="C68" t="s">
        <v>49</v>
      </c>
      <c r="D68" s="23" t="s">
        <v>288</v>
      </c>
      <c r="E68" t="s">
        <v>37</v>
      </c>
      <c r="F68" s="95"/>
      <c r="G68" s="25"/>
      <c r="H68" s="25"/>
      <c r="I68" s="29"/>
      <c r="J68" s="10"/>
      <c r="K68"/>
      <c r="L68" s="13"/>
      <c r="M68" s="13"/>
      <c r="N68"/>
      <c r="O68"/>
      <c r="P68" s="13"/>
      <c r="Q68" s="13"/>
      <c r="R68"/>
      <c r="S68"/>
      <c r="T68"/>
      <c r="U68"/>
      <c r="V68"/>
      <c r="W68"/>
      <c r="X68"/>
      <c r="Y68" s="12"/>
      <c r="Z68" s="12"/>
      <c r="AA68" s="12"/>
      <c r="AB68" s="12"/>
    </row>
    <row r="69" spans="1:28" x14ac:dyDescent="0.25">
      <c r="A69" t="s">
        <v>301</v>
      </c>
      <c r="B69" t="s">
        <v>299</v>
      </c>
      <c r="C69" t="s">
        <v>49</v>
      </c>
      <c r="D69" s="23" t="s">
        <v>288</v>
      </c>
      <c r="E69" t="s">
        <v>37</v>
      </c>
      <c r="F69" s="95"/>
      <c r="G69" s="25"/>
      <c r="H69" s="25"/>
      <c r="I69" s="29"/>
      <c r="J69" s="10"/>
      <c r="K69"/>
      <c r="L69" s="13"/>
      <c r="M69" s="13"/>
      <c r="N69"/>
      <c r="O69"/>
      <c r="P69" s="13"/>
      <c r="Q69" s="13"/>
      <c r="R69"/>
      <c r="S69"/>
      <c r="T69"/>
      <c r="U69"/>
      <c r="V69"/>
      <c r="W69"/>
      <c r="X69"/>
      <c r="Y69" s="12"/>
      <c r="Z69" s="12"/>
      <c r="AA69" s="12"/>
      <c r="AB69" s="12"/>
    </row>
    <row r="70" spans="1:28" x14ac:dyDescent="0.25">
      <c r="A70" t="s">
        <v>302</v>
      </c>
      <c r="B70" t="s">
        <v>299</v>
      </c>
      <c r="C70" t="s">
        <v>49</v>
      </c>
      <c r="D70" s="23" t="s">
        <v>288</v>
      </c>
      <c r="E70" t="s">
        <v>37</v>
      </c>
      <c r="F70" s="95"/>
      <c r="G70" s="25"/>
      <c r="H70" s="25"/>
      <c r="I70" s="29"/>
      <c r="J70" s="10"/>
      <c r="K70"/>
      <c r="L70" s="13"/>
      <c r="M70" s="13"/>
      <c r="N70"/>
      <c r="O70"/>
      <c r="P70" s="13"/>
      <c r="Q70" s="13"/>
      <c r="R70"/>
      <c r="S70"/>
      <c r="T70"/>
      <c r="U70"/>
      <c r="V70"/>
      <c r="W70"/>
      <c r="X70"/>
      <c r="Y70" s="12"/>
      <c r="Z70" s="12"/>
      <c r="AA70" s="12"/>
      <c r="AB70" s="12"/>
    </row>
    <row r="71" spans="1:28" x14ac:dyDescent="0.25">
      <c r="A71" t="s">
        <v>303</v>
      </c>
      <c r="B71" t="s">
        <v>299</v>
      </c>
      <c r="C71" t="s">
        <v>49</v>
      </c>
      <c r="D71" s="23" t="s">
        <v>288</v>
      </c>
      <c r="E71" t="s">
        <v>37</v>
      </c>
      <c r="F71" s="95"/>
      <c r="G71" s="25"/>
      <c r="H71" s="25"/>
      <c r="I71" s="29"/>
      <c r="J71" s="10"/>
      <c r="K71"/>
      <c r="L71" s="13"/>
      <c r="M71" s="13"/>
      <c r="N71"/>
      <c r="O71"/>
      <c r="P71" s="13"/>
      <c r="Q71" s="13"/>
      <c r="R71"/>
      <c r="S71"/>
      <c r="T71"/>
      <c r="U71"/>
      <c r="V71"/>
      <c r="W71"/>
      <c r="X71"/>
      <c r="Y71" s="12"/>
      <c r="Z71" s="12"/>
      <c r="AA71" s="12"/>
      <c r="AB71" s="12"/>
    </row>
    <row r="72" spans="1:28" x14ac:dyDescent="0.25">
      <c r="A72" t="s">
        <v>304</v>
      </c>
      <c r="B72" t="s">
        <v>299</v>
      </c>
      <c r="C72" t="s">
        <v>49</v>
      </c>
      <c r="D72" s="23" t="s">
        <v>288</v>
      </c>
      <c r="E72" t="s">
        <v>37</v>
      </c>
      <c r="F72" s="95"/>
      <c r="G72" s="25"/>
      <c r="H72" s="25"/>
      <c r="I72" s="29"/>
      <c r="J72" s="10"/>
      <c r="K72"/>
      <c r="L72" s="13"/>
      <c r="M72" s="13"/>
      <c r="N72"/>
      <c r="O72"/>
      <c r="P72" s="13"/>
      <c r="Q72" s="13"/>
      <c r="R72"/>
      <c r="S72"/>
      <c r="T72"/>
      <c r="U72"/>
      <c r="V72"/>
      <c r="W72"/>
      <c r="X72"/>
      <c r="Y72" s="12"/>
      <c r="Z72" s="12"/>
      <c r="AA72" s="12"/>
      <c r="AB72" s="12"/>
    </row>
    <row r="73" spans="1:28" x14ac:dyDescent="0.25">
      <c r="A73" t="s">
        <v>305</v>
      </c>
      <c r="B73" t="s">
        <v>306</v>
      </c>
      <c r="C73" t="s">
        <v>49</v>
      </c>
      <c r="D73" s="23" t="s">
        <v>288</v>
      </c>
      <c r="E73" t="s">
        <v>37</v>
      </c>
      <c r="F73" s="95"/>
      <c r="G73" s="25"/>
      <c r="H73" s="25"/>
      <c r="I73" s="29"/>
      <c r="J73" s="10"/>
      <c r="K73"/>
      <c r="L73" s="13"/>
      <c r="M73" s="13"/>
      <c r="N73"/>
      <c r="O73"/>
      <c r="P73" s="13"/>
      <c r="Q73" s="13"/>
      <c r="R73"/>
      <c r="S73"/>
      <c r="T73"/>
      <c r="U73"/>
      <c r="V73"/>
      <c r="W73"/>
      <c r="X73"/>
      <c r="Y73" s="12"/>
      <c r="Z73" s="12"/>
      <c r="AA73" s="12"/>
      <c r="AB73" s="12"/>
    </row>
    <row r="74" spans="1:28" x14ac:dyDescent="0.25">
      <c r="A74" t="s">
        <v>307</v>
      </c>
      <c r="B74" t="s">
        <v>306</v>
      </c>
      <c r="C74" t="s">
        <v>49</v>
      </c>
      <c r="D74" s="23" t="s">
        <v>288</v>
      </c>
      <c r="E74" t="s">
        <v>37</v>
      </c>
      <c r="F74" s="95"/>
      <c r="G74" s="25"/>
      <c r="H74" s="25"/>
      <c r="I74" s="29"/>
      <c r="J74" s="10"/>
      <c r="K74"/>
      <c r="L74" s="13"/>
      <c r="M74" s="13"/>
      <c r="N74"/>
      <c r="O74"/>
      <c r="P74" s="13"/>
      <c r="Q74" s="13"/>
      <c r="R74"/>
      <c r="S74"/>
      <c r="T74"/>
      <c r="U74"/>
      <c r="V74"/>
      <c r="W74"/>
      <c r="X74"/>
      <c r="Y74" s="12"/>
      <c r="Z74" s="12"/>
      <c r="AA74" s="12"/>
      <c r="AB74" s="12"/>
    </row>
    <row r="75" spans="1:28" x14ac:dyDescent="0.25">
      <c r="A75" t="s">
        <v>634</v>
      </c>
      <c r="B75" t="s">
        <v>635</v>
      </c>
      <c r="C75" t="s">
        <v>21</v>
      </c>
      <c r="D75" s="23" t="s">
        <v>288</v>
      </c>
      <c r="E75" t="s">
        <v>37</v>
      </c>
      <c r="F75" s="95"/>
      <c r="G75" s="25"/>
      <c r="H75" s="25"/>
      <c r="I75" s="29"/>
      <c r="J75" s="10"/>
      <c r="K75"/>
      <c r="L75" s="13"/>
      <c r="M75" s="13"/>
      <c r="N75"/>
      <c r="O75"/>
      <c r="P75" s="13"/>
      <c r="Q75" s="13"/>
      <c r="R75"/>
      <c r="S75"/>
      <c r="T75"/>
      <c r="U75"/>
      <c r="V75"/>
      <c r="W75"/>
      <c r="X75"/>
      <c r="Y75" s="12"/>
      <c r="Z75" s="12"/>
      <c r="AA75" s="12"/>
      <c r="AB75" s="12"/>
    </row>
    <row r="76" spans="1:28" x14ac:dyDescent="0.25">
      <c r="A76" t="s">
        <v>636</v>
      </c>
      <c r="B76" t="s">
        <v>637</v>
      </c>
      <c r="C76" t="s">
        <v>21</v>
      </c>
      <c r="D76" s="23" t="s">
        <v>288</v>
      </c>
      <c r="E76" t="s">
        <v>37</v>
      </c>
      <c r="F76" s="95"/>
      <c r="G76" s="25"/>
      <c r="H76" s="25"/>
      <c r="I76" s="29"/>
      <c r="J76" s="10"/>
      <c r="K76"/>
      <c r="L76" s="13"/>
      <c r="M76" s="13"/>
      <c r="N76"/>
      <c r="O76"/>
      <c r="P76" s="13"/>
      <c r="Q76" s="13"/>
      <c r="R76"/>
      <c r="S76"/>
      <c r="T76"/>
      <c r="U76"/>
      <c r="V76"/>
      <c r="W76"/>
      <c r="X76"/>
      <c r="Y76" s="12"/>
      <c r="Z76" s="12"/>
      <c r="AA76" s="12"/>
      <c r="AB76" s="12"/>
    </row>
    <row r="77" spans="1:28" x14ac:dyDescent="0.25">
      <c r="A77" t="s">
        <v>713</v>
      </c>
      <c r="B77" t="s">
        <v>714</v>
      </c>
      <c r="C77" t="s">
        <v>24</v>
      </c>
      <c r="D77" s="23" t="s">
        <v>377</v>
      </c>
      <c r="E77" t="s">
        <v>56</v>
      </c>
      <c r="F77" s="95"/>
      <c r="G77" s="25"/>
      <c r="H77" s="25"/>
      <c r="I77" s="29"/>
      <c r="J77" s="10"/>
      <c r="K77"/>
      <c r="L77" s="13"/>
      <c r="M77" s="13"/>
      <c r="N77"/>
      <c r="O77"/>
      <c r="P77" s="13"/>
      <c r="Q77" s="13"/>
      <c r="R77"/>
      <c r="S77"/>
      <c r="T77"/>
      <c r="U77"/>
      <c r="V77"/>
      <c r="W77"/>
      <c r="X77"/>
      <c r="Y77" s="12"/>
      <c r="Z77" s="12"/>
      <c r="AA77" s="12"/>
      <c r="AB77" s="12"/>
    </row>
    <row r="78" spans="1:28" x14ac:dyDescent="0.25">
      <c r="A78" t="s">
        <v>375</v>
      </c>
      <c r="B78" t="s">
        <v>376</v>
      </c>
      <c r="C78" t="s">
        <v>23</v>
      </c>
      <c r="D78" s="23" t="s">
        <v>377</v>
      </c>
      <c r="E78" t="s">
        <v>56</v>
      </c>
      <c r="F78" s="95"/>
      <c r="G78" s="25"/>
      <c r="H78" s="25"/>
      <c r="I78" s="29"/>
      <c r="J78" s="10"/>
      <c r="K78"/>
      <c r="L78" s="13"/>
      <c r="M78" s="13"/>
      <c r="N78"/>
      <c r="O78"/>
      <c r="P78" s="13"/>
      <c r="Q78" s="13"/>
      <c r="R78"/>
      <c r="S78"/>
      <c r="T78"/>
      <c r="U78"/>
      <c r="V78"/>
      <c r="W78"/>
      <c r="X78"/>
      <c r="Y78" s="12"/>
      <c r="Z78" s="12"/>
      <c r="AA78" s="12"/>
      <c r="AB78" s="12"/>
    </row>
    <row r="79" spans="1:28" x14ac:dyDescent="0.25">
      <c r="A79" t="s">
        <v>533</v>
      </c>
      <c r="B79" t="s">
        <v>534</v>
      </c>
      <c r="C79" t="s">
        <v>63</v>
      </c>
      <c r="D79" s="23" t="s">
        <v>357</v>
      </c>
      <c r="E79" t="s">
        <v>37</v>
      </c>
      <c r="F79" s="95"/>
      <c r="G79" s="25"/>
      <c r="H79" s="25"/>
      <c r="I79" s="29"/>
      <c r="J79" s="10"/>
      <c r="K79"/>
      <c r="L79" s="13"/>
      <c r="M79" s="13"/>
      <c r="N79"/>
      <c r="O79"/>
      <c r="P79" s="13"/>
      <c r="Q79" s="13"/>
      <c r="R79"/>
      <c r="S79"/>
      <c r="T79"/>
      <c r="U79"/>
      <c r="V79"/>
      <c r="W79"/>
      <c r="X79"/>
      <c r="Y79" s="12"/>
      <c r="Z79" s="12"/>
      <c r="AA79" s="12"/>
      <c r="AB79" s="12"/>
    </row>
    <row r="80" spans="1:28" x14ac:dyDescent="0.25">
      <c r="A80" t="s">
        <v>535</v>
      </c>
      <c r="B80" t="s">
        <v>536</v>
      </c>
      <c r="C80" t="s">
        <v>63</v>
      </c>
      <c r="D80" s="23" t="s">
        <v>357</v>
      </c>
      <c r="E80" t="s">
        <v>37</v>
      </c>
      <c r="F80" s="95"/>
      <c r="G80" s="25"/>
      <c r="H80" s="25"/>
      <c r="I80" s="29"/>
      <c r="J80" s="10"/>
      <c r="K80"/>
      <c r="L80" s="13"/>
      <c r="M80" s="13"/>
      <c r="N80"/>
      <c r="O80"/>
      <c r="P80" s="13"/>
      <c r="Q80" s="13"/>
      <c r="R80"/>
      <c r="S80"/>
      <c r="T80"/>
      <c r="U80"/>
      <c r="V80"/>
      <c r="W80"/>
      <c r="X80"/>
      <c r="Y80" s="12"/>
      <c r="Z80" s="12"/>
      <c r="AA80" s="12"/>
      <c r="AB80" s="12"/>
    </row>
    <row r="81" spans="1:28" x14ac:dyDescent="0.25">
      <c r="A81" t="s">
        <v>354</v>
      </c>
      <c r="B81" t="s">
        <v>355</v>
      </c>
      <c r="C81" t="s">
        <v>356</v>
      </c>
      <c r="D81" s="23" t="s">
        <v>357</v>
      </c>
      <c r="E81" t="s">
        <v>37</v>
      </c>
      <c r="F81" s="95"/>
      <c r="G81" s="25"/>
      <c r="H81" s="25"/>
      <c r="I81" s="29"/>
      <c r="J81" s="10"/>
      <c r="K81"/>
      <c r="L81" s="13"/>
      <c r="M81" s="13"/>
      <c r="N81"/>
      <c r="O81"/>
      <c r="P81" s="13"/>
      <c r="Q81" s="13"/>
      <c r="R81"/>
      <c r="S81"/>
      <c r="T81"/>
      <c r="U81"/>
      <c r="V81"/>
      <c r="W81"/>
      <c r="X81"/>
      <c r="Y81" s="12"/>
      <c r="Z81" s="12"/>
      <c r="AA81" s="12"/>
      <c r="AB81" s="12"/>
    </row>
    <row r="82" spans="1:28" x14ac:dyDescent="0.25">
      <c r="A82" t="s">
        <v>358</v>
      </c>
      <c r="B82" t="s">
        <v>359</v>
      </c>
      <c r="C82" t="s">
        <v>356</v>
      </c>
      <c r="D82" s="23" t="s">
        <v>357</v>
      </c>
      <c r="E82" t="s">
        <v>37</v>
      </c>
      <c r="F82" s="95"/>
      <c r="G82" s="25"/>
      <c r="H82" s="25"/>
      <c r="I82" s="29"/>
      <c r="J82" s="10"/>
      <c r="K82"/>
      <c r="L82" s="13"/>
      <c r="M82" s="13"/>
      <c r="N82"/>
      <c r="O82"/>
      <c r="P82" s="13"/>
      <c r="Q82" s="13"/>
      <c r="R82"/>
      <c r="S82"/>
      <c r="T82"/>
      <c r="U82"/>
      <c r="V82"/>
      <c r="W82"/>
      <c r="X82"/>
      <c r="Y82" s="12"/>
      <c r="Z82" s="12"/>
      <c r="AA82" s="12"/>
      <c r="AB82" s="12"/>
    </row>
    <row r="83" spans="1:28" x14ac:dyDescent="0.25">
      <c r="A83" t="s">
        <v>378</v>
      </c>
      <c r="B83" t="s">
        <v>379</v>
      </c>
      <c r="C83" t="s">
        <v>23</v>
      </c>
      <c r="D83" s="23" t="s">
        <v>377</v>
      </c>
      <c r="E83" t="s">
        <v>56</v>
      </c>
      <c r="F83" s="95"/>
      <c r="G83" s="25"/>
      <c r="H83" s="25"/>
      <c r="I83" s="29"/>
      <c r="J83" s="10"/>
      <c r="K83"/>
      <c r="L83" s="13"/>
      <c r="M83" s="13"/>
      <c r="N83"/>
      <c r="O83"/>
      <c r="P83" s="13"/>
      <c r="Q83" s="13"/>
      <c r="R83"/>
      <c r="S83"/>
      <c r="T83"/>
      <c r="U83"/>
      <c r="V83"/>
      <c r="W83"/>
      <c r="X83"/>
      <c r="Y83" s="12"/>
      <c r="Z83" s="12"/>
      <c r="AA83" s="12"/>
      <c r="AB83" s="12"/>
    </row>
    <row r="84" spans="1:28" x14ac:dyDescent="0.25">
      <c r="A84" t="s">
        <v>380</v>
      </c>
      <c r="B84" t="s">
        <v>381</v>
      </c>
      <c r="C84" t="s">
        <v>23</v>
      </c>
      <c r="D84" s="23" t="s">
        <v>377</v>
      </c>
      <c r="E84" t="s">
        <v>56</v>
      </c>
      <c r="F84" s="95"/>
      <c r="G84" s="25"/>
      <c r="H84" s="25"/>
      <c r="I84" s="29"/>
      <c r="J84" s="10"/>
      <c r="K84"/>
      <c r="L84" s="13"/>
      <c r="M84" s="13"/>
      <c r="N84"/>
      <c r="O84"/>
      <c r="P84" s="13"/>
      <c r="Q84" s="13"/>
      <c r="R84"/>
      <c r="S84"/>
      <c r="T84"/>
      <c r="U84"/>
      <c r="V84"/>
      <c r="W84"/>
      <c r="X84"/>
      <c r="Y84" s="12"/>
      <c r="Z84" s="12"/>
      <c r="AA84" s="12"/>
      <c r="AB84" s="12"/>
    </row>
    <row r="85" spans="1:28" x14ac:dyDescent="0.25">
      <c r="A85" t="s">
        <v>703</v>
      </c>
      <c r="B85" t="s">
        <v>704</v>
      </c>
      <c r="C85" t="s">
        <v>24</v>
      </c>
      <c r="D85" s="23" t="s">
        <v>377</v>
      </c>
      <c r="E85" t="s">
        <v>56</v>
      </c>
      <c r="F85" s="95"/>
      <c r="G85" s="25"/>
      <c r="H85" s="25"/>
      <c r="I85" s="29"/>
      <c r="J85" s="10"/>
      <c r="K85"/>
      <c r="L85" s="13"/>
      <c r="M85" s="13"/>
      <c r="N85"/>
      <c r="O85"/>
      <c r="P85" s="13"/>
      <c r="Q85" s="13"/>
      <c r="R85"/>
      <c r="S85"/>
      <c r="T85"/>
      <c r="U85"/>
      <c r="V85"/>
      <c r="W85"/>
      <c r="X85"/>
      <c r="Y85" s="12"/>
      <c r="Z85" s="12"/>
      <c r="AA85" s="12"/>
      <c r="AB85" s="12"/>
    </row>
    <row r="86" spans="1:28" x14ac:dyDescent="0.25">
      <c r="A86" t="s">
        <v>705</v>
      </c>
      <c r="B86" t="s">
        <v>706</v>
      </c>
      <c r="C86" t="s">
        <v>24</v>
      </c>
      <c r="D86" s="23" t="s">
        <v>377</v>
      </c>
      <c r="E86" t="s">
        <v>56</v>
      </c>
      <c r="F86" s="95"/>
      <c r="G86" s="25"/>
      <c r="H86" s="25"/>
      <c r="I86" s="29"/>
      <c r="J86" s="10"/>
      <c r="K86"/>
      <c r="L86" s="13"/>
      <c r="M86" s="13"/>
      <c r="N86"/>
      <c r="O86"/>
      <c r="P86" s="13"/>
      <c r="Q86" s="13"/>
      <c r="R86"/>
      <c r="S86"/>
      <c r="T86"/>
      <c r="U86"/>
      <c r="V86"/>
      <c r="W86"/>
      <c r="X86"/>
      <c r="Y86" s="12"/>
      <c r="Z86" s="12"/>
      <c r="AA86" s="12"/>
      <c r="AB86" s="12"/>
    </row>
    <row r="87" spans="1:28" x14ac:dyDescent="0.25">
      <c r="A87" t="s">
        <v>463</v>
      </c>
      <c r="B87" t="s">
        <v>464</v>
      </c>
      <c r="C87" t="s">
        <v>27</v>
      </c>
      <c r="D87" s="23" t="s">
        <v>353</v>
      </c>
      <c r="E87" t="s">
        <v>37</v>
      </c>
      <c r="F87" s="95"/>
      <c r="G87" s="25"/>
      <c r="H87" s="25"/>
      <c r="I87" s="29"/>
      <c r="J87" s="10"/>
      <c r="K87"/>
      <c r="L87" s="13"/>
      <c r="M87" s="13"/>
      <c r="N87"/>
      <c r="O87"/>
      <c r="P87" s="13"/>
      <c r="Q87" s="13"/>
      <c r="R87"/>
      <c r="S87"/>
      <c r="T87"/>
      <c r="U87"/>
      <c r="V87"/>
      <c r="W87"/>
      <c r="X87"/>
      <c r="Y87" s="12"/>
      <c r="Z87" s="12"/>
      <c r="AA87" s="12"/>
      <c r="AB87" s="12"/>
    </row>
    <row r="88" spans="1:28" x14ac:dyDescent="0.25">
      <c r="A88" t="s">
        <v>396</v>
      </c>
      <c r="B88" t="s">
        <v>397</v>
      </c>
      <c r="C88" t="s">
        <v>17</v>
      </c>
      <c r="D88" s="23" t="s">
        <v>353</v>
      </c>
      <c r="E88" t="s">
        <v>37</v>
      </c>
      <c r="F88" s="95"/>
      <c r="G88" s="25"/>
      <c r="H88" s="25"/>
      <c r="I88" s="29"/>
      <c r="J88" s="10"/>
      <c r="K88"/>
      <c r="L88" s="13"/>
      <c r="M88" s="13"/>
      <c r="N88"/>
      <c r="O88"/>
      <c r="P88" s="13"/>
      <c r="Q88" s="13"/>
      <c r="R88"/>
      <c r="S88"/>
      <c r="T88"/>
      <c r="U88"/>
      <c r="V88"/>
      <c r="W88"/>
      <c r="X88"/>
      <c r="Y88" s="12"/>
      <c r="Z88" s="12"/>
      <c r="AA88" s="12"/>
      <c r="AB88" s="12"/>
    </row>
    <row r="89" spans="1:28" x14ac:dyDescent="0.25">
      <c r="A89" t="s">
        <v>398</v>
      </c>
      <c r="B89" t="s">
        <v>399</v>
      </c>
      <c r="C89" t="s">
        <v>17</v>
      </c>
      <c r="D89" s="23" t="s">
        <v>353</v>
      </c>
      <c r="E89" t="s">
        <v>37</v>
      </c>
      <c r="F89" s="95"/>
      <c r="G89" s="25"/>
      <c r="H89" s="25"/>
      <c r="I89" s="29"/>
      <c r="J89" s="10"/>
      <c r="K89"/>
      <c r="L89" s="13"/>
      <c r="M89" s="13"/>
      <c r="N89"/>
      <c r="O89"/>
      <c r="P89" s="13"/>
      <c r="Q89" s="13"/>
      <c r="R89"/>
      <c r="S89"/>
      <c r="T89"/>
      <c r="U89"/>
      <c r="V89"/>
      <c r="W89"/>
      <c r="X89"/>
      <c r="Y89" s="12"/>
      <c r="Z89" s="12"/>
      <c r="AA89" s="12"/>
      <c r="AB89" s="12"/>
    </row>
    <row r="90" spans="1:28" x14ac:dyDescent="0.25">
      <c r="A90" t="s">
        <v>400</v>
      </c>
      <c r="B90" t="s">
        <v>399</v>
      </c>
      <c r="C90" t="s">
        <v>17</v>
      </c>
      <c r="D90" s="23" t="s">
        <v>353</v>
      </c>
      <c r="E90" t="s">
        <v>37</v>
      </c>
      <c r="F90" s="95"/>
      <c r="G90" s="25"/>
      <c r="H90" s="25"/>
      <c r="I90" s="29"/>
      <c r="J90" s="10"/>
      <c r="K90"/>
      <c r="L90" s="13"/>
      <c r="M90" s="13"/>
      <c r="N90"/>
      <c r="O90"/>
      <c r="P90" s="13"/>
      <c r="Q90" s="13"/>
      <c r="R90"/>
      <c r="S90"/>
      <c r="T90"/>
      <c r="U90"/>
      <c r="V90"/>
      <c r="W90"/>
      <c r="X90"/>
      <c r="Y90" s="12"/>
      <c r="Z90" s="12"/>
      <c r="AA90" s="12"/>
      <c r="AB90" s="12"/>
    </row>
    <row r="91" spans="1:28" x14ac:dyDescent="0.25">
      <c r="A91" t="s">
        <v>465</v>
      </c>
      <c r="B91" t="s">
        <v>466</v>
      </c>
      <c r="C91" t="s">
        <v>27</v>
      </c>
      <c r="D91" s="23" t="s">
        <v>353</v>
      </c>
      <c r="E91" t="s">
        <v>37</v>
      </c>
      <c r="F91" s="95"/>
      <c r="G91" s="25"/>
      <c r="H91" s="25"/>
      <c r="I91" s="29"/>
      <c r="J91" s="10"/>
      <c r="K91"/>
      <c r="L91" s="13"/>
      <c r="M91" s="13"/>
      <c r="N91"/>
      <c r="O91"/>
      <c r="P91" s="13"/>
      <c r="Q91" s="13"/>
      <c r="R91"/>
      <c r="S91"/>
      <c r="T91"/>
      <c r="U91"/>
      <c r="V91"/>
      <c r="W91"/>
      <c r="X91"/>
      <c r="Y91" s="12"/>
      <c r="Z91" s="12"/>
      <c r="AA91" s="12"/>
      <c r="AB91" s="12"/>
    </row>
    <row r="92" spans="1:28" x14ac:dyDescent="0.25">
      <c r="A92" t="s">
        <v>467</v>
      </c>
      <c r="B92" t="s">
        <v>468</v>
      </c>
      <c r="C92" t="s">
        <v>27</v>
      </c>
      <c r="D92" s="23" t="s">
        <v>353</v>
      </c>
      <c r="E92" t="s">
        <v>37</v>
      </c>
      <c r="F92" s="95"/>
      <c r="G92" s="25"/>
      <c r="H92" s="25"/>
      <c r="I92" s="29"/>
      <c r="J92" s="10"/>
      <c r="K92"/>
      <c r="L92" s="13"/>
      <c r="M92" s="13"/>
      <c r="N92"/>
      <c r="O92"/>
      <c r="P92" s="13"/>
      <c r="Q92" s="13"/>
      <c r="R92"/>
      <c r="S92"/>
      <c r="T92"/>
      <c r="U92"/>
      <c r="V92"/>
      <c r="W92"/>
      <c r="X92"/>
      <c r="Y92" s="12"/>
      <c r="Z92" s="12"/>
      <c r="AA92" s="12"/>
      <c r="AB92" s="12"/>
    </row>
    <row r="93" spans="1:28" x14ac:dyDescent="0.25">
      <c r="A93" t="s">
        <v>138</v>
      </c>
      <c r="B93" t="s">
        <v>139</v>
      </c>
      <c r="C93" t="s">
        <v>140</v>
      </c>
      <c r="D93" s="23" t="s">
        <v>141</v>
      </c>
      <c r="E93" t="s">
        <v>37</v>
      </c>
      <c r="F93" s="104">
        <v>25</v>
      </c>
      <c r="G93" s="25">
        <v>0</v>
      </c>
      <c r="H93" s="25">
        <v>0</v>
      </c>
      <c r="I93" s="29">
        <f>G93+H93</f>
        <v>0</v>
      </c>
      <c r="J93" s="10" t="s">
        <v>142</v>
      </c>
      <c r="K93" t="s">
        <v>143</v>
      </c>
      <c r="L93" s="13" t="s">
        <v>143</v>
      </c>
      <c r="M93" s="13"/>
      <c r="N93"/>
      <c r="O93"/>
      <c r="P93" s="13"/>
      <c r="Q93" s="13"/>
      <c r="R93"/>
      <c r="S93"/>
      <c r="T93"/>
      <c r="U93"/>
      <c r="V93"/>
      <c r="W93"/>
      <c r="X93"/>
      <c r="Y93" s="12"/>
      <c r="Z93" s="12"/>
      <c r="AA93" s="12"/>
      <c r="AB93" s="12"/>
    </row>
    <row r="94" spans="1:28" x14ac:dyDescent="0.25">
      <c r="A94" t="s">
        <v>144</v>
      </c>
      <c r="B94" t="s">
        <v>145</v>
      </c>
      <c r="C94" t="s">
        <v>140</v>
      </c>
      <c r="D94" s="23" t="s">
        <v>141</v>
      </c>
      <c r="E94" t="s">
        <v>37</v>
      </c>
      <c r="F94" s="104">
        <v>25</v>
      </c>
      <c r="G94" s="25">
        <v>0</v>
      </c>
      <c r="H94" s="25">
        <v>0</v>
      </c>
      <c r="I94" s="29">
        <f>G94+H94</f>
        <v>0</v>
      </c>
      <c r="J94" s="10" t="s">
        <v>142</v>
      </c>
      <c r="K94" t="s">
        <v>143</v>
      </c>
      <c r="L94" s="13" t="s">
        <v>143</v>
      </c>
      <c r="M94" s="13"/>
      <c r="N94"/>
      <c r="O94"/>
      <c r="P94" s="13"/>
      <c r="Q94" s="13"/>
      <c r="R94"/>
      <c r="S94"/>
      <c r="T94"/>
      <c r="U94"/>
      <c r="V94"/>
      <c r="W94"/>
      <c r="X94"/>
      <c r="Y94" s="12"/>
      <c r="Z94" s="12"/>
      <c r="AA94" s="12"/>
      <c r="AB94" s="12"/>
    </row>
    <row r="95" spans="1:28" x14ac:dyDescent="0.25">
      <c r="A95" t="s">
        <v>453</v>
      </c>
      <c r="B95" t="s">
        <v>454</v>
      </c>
      <c r="C95" t="s">
        <v>455</v>
      </c>
      <c r="D95" s="23" t="s">
        <v>141</v>
      </c>
      <c r="E95" t="s">
        <v>37</v>
      </c>
      <c r="F95" s="95"/>
      <c r="G95" s="25"/>
      <c r="H95" s="25"/>
      <c r="I95" s="29"/>
      <c r="J95" s="10"/>
      <c r="K95"/>
      <c r="L95" s="13"/>
      <c r="M95" s="13"/>
      <c r="N95"/>
      <c r="O95"/>
      <c r="P95" s="13"/>
      <c r="Q95" s="13"/>
      <c r="R95"/>
      <c r="S95"/>
      <c r="T95"/>
      <c r="U95"/>
      <c r="V95"/>
      <c r="W95"/>
      <c r="X95"/>
      <c r="Y95" s="12"/>
      <c r="Z95" s="12"/>
      <c r="AA95" s="12"/>
      <c r="AB95" s="12"/>
    </row>
    <row r="96" spans="1:28" x14ac:dyDescent="0.25">
      <c r="A96" t="s">
        <v>456</v>
      </c>
      <c r="B96" t="s">
        <v>457</v>
      </c>
      <c r="C96" t="s">
        <v>455</v>
      </c>
      <c r="D96" s="23" t="s">
        <v>141</v>
      </c>
      <c r="E96" t="s">
        <v>37</v>
      </c>
      <c r="F96" s="95"/>
      <c r="G96" s="25"/>
      <c r="H96" s="25"/>
      <c r="I96" s="29"/>
      <c r="J96" s="10"/>
      <c r="K96"/>
      <c r="L96" s="13"/>
      <c r="M96" s="13"/>
      <c r="N96"/>
      <c r="O96"/>
      <c r="P96" s="13"/>
      <c r="Q96" s="13"/>
      <c r="R96"/>
      <c r="S96"/>
      <c r="T96"/>
      <c r="U96"/>
      <c r="V96"/>
      <c r="W96"/>
      <c r="X96"/>
      <c r="Y96" s="12"/>
      <c r="Z96" s="12"/>
      <c r="AA96" s="12"/>
      <c r="AB96" s="12"/>
    </row>
    <row r="97" spans="1:28" x14ac:dyDescent="0.25">
      <c r="A97" t="s">
        <v>146</v>
      </c>
      <c r="B97" t="s">
        <v>147</v>
      </c>
      <c r="C97" t="s">
        <v>140</v>
      </c>
      <c r="D97" s="23" t="s">
        <v>141</v>
      </c>
      <c r="E97" t="s">
        <v>37</v>
      </c>
      <c r="F97" s="104">
        <v>25</v>
      </c>
      <c r="G97" s="25">
        <v>0</v>
      </c>
      <c r="H97" s="25">
        <v>0</v>
      </c>
      <c r="I97" s="29">
        <f>G97+H97</f>
        <v>0</v>
      </c>
      <c r="J97" s="10" t="s">
        <v>142</v>
      </c>
      <c r="K97" t="s">
        <v>143</v>
      </c>
      <c r="L97" s="13" t="s">
        <v>143</v>
      </c>
      <c r="M97" s="13"/>
      <c r="N97"/>
      <c r="O97"/>
      <c r="P97" s="13"/>
      <c r="Q97" s="13"/>
      <c r="R97"/>
      <c r="S97"/>
      <c r="T97"/>
      <c r="U97"/>
      <c r="V97"/>
      <c r="W97"/>
      <c r="X97"/>
      <c r="Y97" s="12"/>
      <c r="Z97" s="12"/>
      <c r="AA97" s="12"/>
      <c r="AB97" s="12"/>
    </row>
    <row r="98" spans="1:28" x14ac:dyDescent="0.25">
      <c r="A98" t="s">
        <v>421</v>
      </c>
      <c r="B98" t="s">
        <v>422</v>
      </c>
      <c r="C98" t="s">
        <v>140</v>
      </c>
      <c r="D98" s="23" t="s">
        <v>141</v>
      </c>
      <c r="E98" t="s">
        <v>37</v>
      </c>
      <c r="F98" s="95">
        <v>0</v>
      </c>
      <c r="G98" s="25">
        <v>0</v>
      </c>
      <c r="H98" s="25">
        <v>0</v>
      </c>
      <c r="I98" s="29"/>
      <c r="J98" s="10"/>
      <c r="K98"/>
      <c r="L98" s="13"/>
      <c r="M98" s="13"/>
      <c r="N98"/>
      <c r="O98"/>
      <c r="P98" s="13"/>
      <c r="Q98" s="13"/>
      <c r="R98"/>
      <c r="S98"/>
      <c r="T98"/>
      <c r="U98"/>
      <c r="V98"/>
      <c r="W98"/>
      <c r="X98"/>
      <c r="Y98" s="12"/>
      <c r="Z98" s="12"/>
      <c r="AA98" s="12"/>
      <c r="AB98" s="12"/>
    </row>
    <row r="99" spans="1:28" x14ac:dyDescent="0.25">
      <c r="A99" t="s">
        <v>624</v>
      </c>
      <c r="B99" t="s">
        <v>625</v>
      </c>
      <c r="C99" t="s">
        <v>626</v>
      </c>
      <c r="D99" s="23" t="s">
        <v>439</v>
      </c>
      <c r="E99" t="s">
        <v>37</v>
      </c>
      <c r="F99" s="95"/>
      <c r="G99" s="25"/>
      <c r="H99" s="25"/>
      <c r="I99" s="29"/>
      <c r="J99" s="10"/>
      <c r="K99"/>
      <c r="L99" s="13"/>
      <c r="M99" s="13"/>
      <c r="N99"/>
      <c r="O99"/>
      <c r="P99" s="13"/>
      <c r="Q99" s="13"/>
      <c r="R99"/>
      <c r="S99"/>
      <c r="T99"/>
      <c r="U99"/>
      <c r="V99"/>
      <c r="W99"/>
      <c r="X99"/>
      <c r="Y99" s="12"/>
      <c r="Z99" s="12"/>
      <c r="AA99" s="12"/>
      <c r="AB99" s="12"/>
    </row>
    <row r="100" spans="1:28" x14ac:dyDescent="0.25">
      <c r="A100" t="s">
        <v>159</v>
      </c>
      <c r="B100" t="s">
        <v>160</v>
      </c>
      <c r="C100" t="s">
        <v>59</v>
      </c>
      <c r="D100" s="23" t="s">
        <v>161</v>
      </c>
      <c r="E100" t="s">
        <v>37</v>
      </c>
      <c r="F100" s="104">
        <v>100</v>
      </c>
      <c r="G100" s="25">
        <v>0</v>
      </c>
      <c r="H100" s="25">
        <v>0</v>
      </c>
      <c r="I100" s="29">
        <f>G100+H100</f>
        <v>0</v>
      </c>
      <c r="J100" s="10" t="s">
        <v>162</v>
      </c>
      <c r="K100"/>
      <c r="L100" s="13"/>
      <c r="M100" s="13"/>
      <c r="N100"/>
      <c r="O100"/>
      <c r="P100" s="13"/>
      <c r="Q100" s="13"/>
      <c r="R100"/>
      <c r="S100"/>
      <c r="T100"/>
      <c r="U100"/>
      <c r="V100"/>
      <c r="W100"/>
      <c r="X100"/>
      <c r="Y100" s="12"/>
      <c r="Z100" s="12"/>
      <c r="AA100" s="12"/>
      <c r="AB100" s="12"/>
    </row>
    <row r="101" spans="1:28" x14ac:dyDescent="0.25">
      <c r="A101" t="s">
        <v>436</v>
      </c>
      <c r="B101" t="s">
        <v>437</v>
      </c>
      <c r="C101" t="s">
        <v>438</v>
      </c>
      <c r="D101" s="23" t="s">
        <v>439</v>
      </c>
      <c r="E101" t="s">
        <v>37</v>
      </c>
      <c r="F101" s="95"/>
      <c r="G101" s="25"/>
      <c r="H101" s="25"/>
      <c r="I101" s="29"/>
      <c r="J101" s="10"/>
      <c r="K101"/>
      <c r="L101" s="13"/>
      <c r="M101" s="13"/>
      <c r="N101"/>
      <c r="O101"/>
      <c r="P101" s="13"/>
      <c r="Q101" s="13"/>
      <c r="R101"/>
      <c r="S101"/>
      <c r="T101"/>
      <c r="U101"/>
      <c r="V101"/>
      <c r="W101"/>
      <c r="X101"/>
      <c r="Y101" s="12"/>
      <c r="Z101" s="12"/>
      <c r="AA101" s="12"/>
      <c r="AB101" s="12"/>
    </row>
    <row r="102" spans="1:28" x14ac:dyDescent="0.25">
      <c r="A102" t="s">
        <v>440</v>
      </c>
      <c r="B102" t="s">
        <v>441</v>
      </c>
      <c r="C102" t="s">
        <v>438</v>
      </c>
      <c r="D102" s="23" t="s">
        <v>439</v>
      </c>
      <c r="E102" t="s">
        <v>37</v>
      </c>
      <c r="F102" s="95"/>
      <c r="G102" s="25"/>
      <c r="H102" s="25"/>
      <c r="I102" s="29"/>
      <c r="J102" s="10"/>
      <c r="K102"/>
      <c r="L102" s="13"/>
      <c r="M102" s="13"/>
      <c r="N102"/>
      <c r="O102"/>
      <c r="P102" s="13"/>
      <c r="Q102" s="13"/>
      <c r="R102"/>
      <c r="S102"/>
      <c r="T102"/>
      <c r="U102"/>
      <c r="V102"/>
      <c r="W102"/>
      <c r="X102"/>
      <c r="Y102" s="12"/>
      <c r="Z102" s="12"/>
      <c r="AA102" s="12"/>
      <c r="AB102" s="12"/>
    </row>
    <row r="103" spans="1:28" x14ac:dyDescent="0.25">
      <c r="A103" t="s">
        <v>475</v>
      </c>
      <c r="B103" t="s">
        <v>476</v>
      </c>
      <c r="C103" t="s">
        <v>67</v>
      </c>
      <c r="D103" s="23" t="s">
        <v>150</v>
      </c>
      <c r="E103" t="s">
        <v>51</v>
      </c>
      <c r="F103" s="95"/>
      <c r="G103" s="25"/>
      <c r="H103" s="25"/>
      <c r="I103" s="29"/>
      <c r="J103" s="10"/>
      <c r="K103"/>
      <c r="L103" s="13"/>
      <c r="M103" s="13"/>
      <c r="N103"/>
      <c r="O103"/>
      <c r="P103" s="13"/>
      <c r="Q103" s="13"/>
      <c r="R103"/>
      <c r="S103"/>
      <c r="T103"/>
      <c r="U103"/>
      <c r="V103"/>
      <c r="W103"/>
      <c r="X103"/>
      <c r="Y103" s="12"/>
      <c r="Z103" s="12"/>
      <c r="AA103" s="12"/>
      <c r="AB103" s="12"/>
    </row>
    <row r="104" spans="1:28" x14ac:dyDescent="0.25">
      <c r="A104" t="s">
        <v>151</v>
      </c>
      <c r="B104" t="s">
        <v>152</v>
      </c>
      <c r="C104" t="s">
        <v>50</v>
      </c>
      <c r="D104" s="23" t="s">
        <v>150</v>
      </c>
      <c r="E104" t="s">
        <v>51</v>
      </c>
      <c r="F104" s="104">
        <v>25</v>
      </c>
      <c r="G104" s="25">
        <v>27</v>
      </c>
      <c r="H104" s="25">
        <v>0</v>
      </c>
      <c r="I104" s="117">
        <f>G104+H104</f>
        <v>27</v>
      </c>
      <c r="J104" s="10"/>
      <c r="K104"/>
      <c r="L104" s="13"/>
      <c r="M104" s="13"/>
      <c r="N104"/>
      <c r="O104"/>
      <c r="P104" s="13"/>
      <c r="Q104" s="13"/>
      <c r="R104"/>
      <c r="S104"/>
      <c r="T104"/>
      <c r="U104"/>
      <c r="V104"/>
      <c r="W104"/>
      <c r="X104"/>
      <c r="Y104" s="12"/>
      <c r="Z104" s="12"/>
      <c r="AA104" s="12"/>
      <c r="AB104" s="12"/>
    </row>
    <row r="105" spans="1:28" x14ac:dyDescent="0.25">
      <c r="A105" t="s">
        <v>477</v>
      </c>
      <c r="B105" t="s">
        <v>478</v>
      </c>
      <c r="C105" t="s">
        <v>67</v>
      </c>
      <c r="D105" s="23" t="s">
        <v>150</v>
      </c>
      <c r="E105" t="s">
        <v>51</v>
      </c>
      <c r="F105" s="95"/>
      <c r="G105" s="25"/>
      <c r="H105" s="25"/>
      <c r="I105" s="29"/>
      <c r="J105" s="10"/>
      <c r="K105"/>
      <c r="L105" s="13"/>
      <c r="M105" s="13"/>
      <c r="N105"/>
      <c r="O105"/>
      <c r="P105" s="13"/>
      <c r="Q105" s="13"/>
      <c r="R105"/>
      <c r="S105"/>
      <c r="T105"/>
      <c r="U105"/>
      <c r="V105"/>
      <c r="W105"/>
      <c r="X105"/>
      <c r="Y105" s="12"/>
      <c r="Z105" s="12"/>
      <c r="AA105" s="12"/>
      <c r="AB105" s="12"/>
    </row>
    <row r="106" spans="1:28" x14ac:dyDescent="0.25">
      <c r="A106" t="s">
        <v>153</v>
      </c>
      <c r="B106" t="s">
        <v>149</v>
      </c>
      <c r="C106" t="s">
        <v>50</v>
      </c>
      <c r="D106" s="23" t="s">
        <v>150</v>
      </c>
      <c r="E106" t="s">
        <v>51</v>
      </c>
      <c r="F106" s="104">
        <v>25</v>
      </c>
      <c r="G106" s="25">
        <v>27</v>
      </c>
      <c r="H106" s="25">
        <v>0</v>
      </c>
      <c r="I106" s="117">
        <f>G106+H106</f>
        <v>27</v>
      </c>
      <c r="J106" s="10"/>
      <c r="K106"/>
      <c r="L106" s="13"/>
      <c r="M106" s="13"/>
      <c r="N106"/>
      <c r="O106"/>
      <c r="P106" s="13"/>
      <c r="Q106" s="13"/>
      <c r="R106"/>
      <c r="S106"/>
      <c r="T106"/>
      <c r="U106"/>
      <c r="V106"/>
      <c r="W106"/>
      <c r="X106"/>
      <c r="Y106" s="12"/>
      <c r="Z106" s="12"/>
      <c r="AA106" s="12"/>
      <c r="AB106" s="12"/>
    </row>
    <row r="107" spans="1:28" x14ac:dyDescent="0.25">
      <c r="A107" t="s">
        <v>479</v>
      </c>
      <c r="B107" t="s">
        <v>480</v>
      </c>
      <c r="C107" t="s">
        <v>67</v>
      </c>
      <c r="D107" s="23" t="s">
        <v>150</v>
      </c>
      <c r="E107" t="s">
        <v>51</v>
      </c>
      <c r="F107" s="95"/>
      <c r="G107" s="25"/>
      <c r="H107" s="25"/>
      <c r="I107" s="29"/>
      <c r="J107" s="10"/>
      <c r="K107"/>
      <c r="L107" s="13"/>
      <c r="M107" s="13"/>
      <c r="N107"/>
      <c r="O107"/>
      <c r="P107" s="13"/>
      <c r="Q107" s="13"/>
      <c r="R107"/>
      <c r="S107"/>
      <c r="T107"/>
      <c r="U107"/>
      <c r="V107"/>
      <c r="W107"/>
      <c r="X107"/>
      <c r="Y107" s="12"/>
      <c r="Z107" s="12"/>
      <c r="AA107" s="12"/>
      <c r="AB107" s="12"/>
    </row>
    <row r="108" spans="1:28" x14ac:dyDescent="0.25">
      <c r="A108" t="s">
        <v>245</v>
      </c>
      <c r="B108" t="s">
        <v>180</v>
      </c>
      <c r="C108" t="s">
        <v>50</v>
      </c>
      <c r="D108" s="23" t="s">
        <v>150</v>
      </c>
      <c r="E108" t="s">
        <v>51</v>
      </c>
      <c r="F108" s="95">
        <v>0</v>
      </c>
      <c r="G108" s="25">
        <v>0</v>
      </c>
      <c r="H108" s="25">
        <v>64</v>
      </c>
      <c r="I108" s="117">
        <f>G108+H108</f>
        <v>64</v>
      </c>
      <c r="J108" s="10"/>
      <c r="K108"/>
      <c r="L108" s="13"/>
      <c r="M108" s="13"/>
      <c r="N108"/>
      <c r="O108"/>
      <c r="P108" s="13"/>
      <c r="Q108" s="13"/>
      <c r="R108"/>
      <c r="S108"/>
      <c r="T108"/>
      <c r="U108"/>
      <c r="V108"/>
      <c r="W108"/>
      <c r="X108"/>
      <c r="Y108" s="12"/>
      <c r="Z108" s="12"/>
      <c r="AA108" s="12"/>
      <c r="AB108" s="12"/>
    </row>
    <row r="109" spans="1:28" x14ac:dyDescent="0.25">
      <c r="A109" t="s">
        <v>154</v>
      </c>
      <c r="B109" t="s">
        <v>155</v>
      </c>
      <c r="C109" t="s">
        <v>50</v>
      </c>
      <c r="D109" s="23" t="s">
        <v>150</v>
      </c>
      <c r="E109" t="s">
        <v>37</v>
      </c>
      <c r="F109" s="104">
        <v>25</v>
      </c>
      <c r="G109" s="25">
        <v>27</v>
      </c>
      <c r="H109" s="25">
        <v>215</v>
      </c>
      <c r="I109" s="117">
        <f>G109+H109</f>
        <v>242</v>
      </c>
      <c r="J109" s="10"/>
      <c r="K109"/>
      <c r="L109" s="13"/>
      <c r="M109" s="13"/>
      <c r="N109"/>
      <c r="O109"/>
      <c r="P109" s="13"/>
      <c r="Q109" s="13"/>
      <c r="R109"/>
      <c r="S109"/>
      <c r="T109"/>
      <c r="U109"/>
      <c r="V109"/>
      <c r="W109"/>
      <c r="X109"/>
      <c r="Y109" s="12"/>
      <c r="Z109" s="12"/>
      <c r="AA109" s="12"/>
      <c r="AB109" s="12"/>
    </row>
    <row r="110" spans="1:28" x14ac:dyDescent="0.25">
      <c r="A110" t="s">
        <v>156</v>
      </c>
      <c r="B110" t="s">
        <v>157</v>
      </c>
      <c r="C110" t="s">
        <v>50</v>
      </c>
      <c r="D110" s="23" t="s">
        <v>150</v>
      </c>
      <c r="E110" t="s">
        <v>37</v>
      </c>
      <c r="F110" s="104">
        <v>25</v>
      </c>
      <c r="G110" s="25">
        <v>0</v>
      </c>
      <c r="H110" s="25">
        <v>0</v>
      </c>
      <c r="I110" s="29">
        <f>G110+H110</f>
        <v>0</v>
      </c>
      <c r="J110" s="10"/>
      <c r="K110"/>
      <c r="L110" s="13"/>
      <c r="M110" s="13"/>
      <c r="N110"/>
      <c r="O110"/>
      <c r="P110" s="13"/>
      <c r="Q110" s="13"/>
      <c r="R110"/>
      <c r="S110"/>
      <c r="T110"/>
      <c r="U110"/>
      <c r="V110"/>
      <c r="W110"/>
      <c r="X110"/>
      <c r="Y110" s="12"/>
      <c r="Z110" s="12"/>
      <c r="AA110" s="12"/>
      <c r="AB110" s="12"/>
    </row>
    <row r="111" spans="1:28" x14ac:dyDescent="0.25">
      <c r="A111" t="s">
        <v>481</v>
      </c>
      <c r="B111" t="s">
        <v>482</v>
      </c>
      <c r="C111" t="s">
        <v>67</v>
      </c>
      <c r="D111" s="23" t="s">
        <v>150</v>
      </c>
      <c r="E111" t="s">
        <v>37</v>
      </c>
      <c r="F111" s="95"/>
      <c r="G111" s="25"/>
      <c r="H111" s="25"/>
      <c r="I111" s="29"/>
      <c r="J111" s="10"/>
      <c r="K111"/>
      <c r="L111" s="13"/>
      <c r="M111" s="13"/>
      <c r="N111"/>
      <c r="O111"/>
      <c r="P111" s="13"/>
      <c r="Q111" s="13"/>
      <c r="R111"/>
      <c r="S111"/>
      <c r="T111"/>
      <c r="U111"/>
      <c r="V111"/>
      <c r="W111"/>
      <c r="X111"/>
      <c r="Y111" s="12"/>
      <c r="Z111" s="12"/>
      <c r="AA111" s="12"/>
      <c r="AB111" s="12"/>
    </row>
    <row r="112" spans="1:28" x14ac:dyDescent="0.25">
      <c r="A112" t="s">
        <v>148</v>
      </c>
      <c r="B112" t="s">
        <v>149</v>
      </c>
      <c r="C112" t="s">
        <v>50</v>
      </c>
      <c r="D112" s="23" t="s">
        <v>150</v>
      </c>
      <c r="E112" t="s">
        <v>51</v>
      </c>
      <c r="F112" s="104">
        <v>25</v>
      </c>
      <c r="G112" s="25">
        <v>27</v>
      </c>
      <c r="H112" s="25">
        <v>0</v>
      </c>
      <c r="I112" s="117">
        <f>G112+H112</f>
        <v>27</v>
      </c>
      <c r="J112" s="10"/>
      <c r="K112"/>
      <c r="L112" s="13"/>
      <c r="M112" s="13"/>
      <c r="N112"/>
      <c r="O112"/>
      <c r="P112" s="13"/>
      <c r="Q112" s="13"/>
      <c r="R112"/>
      <c r="S112"/>
      <c r="T112"/>
      <c r="U112"/>
      <c r="V112"/>
      <c r="W112"/>
      <c r="X112"/>
      <c r="Y112" s="12"/>
      <c r="Z112" s="12"/>
      <c r="AA112" s="12"/>
      <c r="AB112" s="12"/>
    </row>
    <row r="113" spans="1:28" x14ac:dyDescent="0.25">
      <c r="A113" t="s">
        <v>483</v>
      </c>
      <c r="B113" t="s">
        <v>484</v>
      </c>
      <c r="C113" t="s">
        <v>67</v>
      </c>
      <c r="D113" s="23" t="s">
        <v>150</v>
      </c>
      <c r="E113" t="s">
        <v>51</v>
      </c>
      <c r="F113" s="95"/>
      <c r="G113" s="25"/>
      <c r="H113" s="25"/>
      <c r="I113" s="29"/>
      <c r="J113" s="10"/>
      <c r="K113"/>
      <c r="L113" s="13"/>
      <c r="M113" s="13"/>
      <c r="N113"/>
      <c r="O113"/>
      <c r="P113" s="13"/>
      <c r="Q113" s="13"/>
      <c r="R113"/>
      <c r="S113"/>
      <c r="T113"/>
      <c r="U113"/>
      <c r="V113"/>
      <c r="W113"/>
      <c r="X113"/>
      <c r="Y113" s="12"/>
      <c r="Z113" s="12"/>
      <c r="AA113" s="12"/>
      <c r="AB113" s="12"/>
    </row>
    <row r="114" spans="1:28" x14ac:dyDescent="0.25">
      <c r="A114" t="s">
        <v>485</v>
      </c>
      <c r="B114" t="s">
        <v>486</v>
      </c>
      <c r="C114" t="s">
        <v>67</v>
      </c>
      <c r="D114" s="23" t="s">
        <v>150</v>
      </c>
      <c r="E114" t="s">
        <v>51</v>
      </c>
      <c r="F114" s="95"/>
      <c r="G114" s="25"/>
      <c r="H114" s="25"/>
      <c r="I114" s="29"/>
      <c r="J114" s="10"/>
      <c r="K114"/>
      <c r="L114" s="13"/>
      <c r="M114" s="13"/>
      <c r="N114"/>
      <c r="O114"/>
      <c r="P114" s="13"/>
      <c r="Q114" s="13"/>
      <c r="R114"/>
      <c r="S114"/>
      <c r="T114"/>
      <c r="U114"/>
      <c r="V114"/>
      <c r="W114"/>
      <c r="X114"/>
      <c r="Y114" s="12"/>
      <c r="Z114" s="12"/>
      <c r="AA114" s="12"/>
      <c r="AB114" s="12"/>
    </row>
    <row r="115" spans="1:28" x14ac:dyDescent="0.25">
      <c r="A115" t="s">
        <v>487</v>
      </c>
      <c r="B115" t="s">
        <v>488</v>
      </c>
      <c r="C115" t="s">
        <v>67</v>
      </c>
      <c r="D115" s="23" t="s">
        <v>150</v>
      </c>
      <c r="E115" t="s">
        <v>51</v>
      </c>
      <c r="F115" s="95"/>
      <c r="G115" s="25"/>
      <c r="H115" s="25"/>
      <c r="I115" s="29"/>
      <c r="J115" s="10"/>
      <c r="K115"/>
      <c r="L115" s="13"/>
      <c r="M115" s="13"/>
      <c r="N115"/>
      <c r="O115"/>
      <c r="P115" s="13"/>
      <c r="Q115" s="13"/>
      <c r="R115"/>
      <c r="S115"/>
      <c r="T115"/>
      <c r="U115"/>
      <c r="V115"/>
      <c r="W115"/>
      <c r="X115"/>
      <c r="Y115" s="12"/>
      <c r="Z115" s="12"/>
      <c r="AA115" s="12"/>
      <c r="AB115" s="12"/>
    </row>
    <row r="116" spans="1:28" x14ac:dyDescent="0.25">
      <c r="A116" t="s">
        <v>158</v>
      </c>
      <c r="B116" t="s">
        <v>120</v>
      </c>
      <c r="C116" t="s">
        <v>50</v>
      </c>
      <c r="D116" s="23" t="s">
        <v>150</v>
      </c>
      <c r="E116" t="s">
        <v>51</v>
      </c>
      <c r="F116" s="104">
        <v>25</v>
      </c>
      <c r="G116" s="25">
        <v>0</v>
      </c>
      <c r="H116" s="25">
        <v>0</v>
      </c>
      <c r="I116" s="29">
        <f>G116+H116</f>
        <v>0</v>
      </c>
      <c r="J116" s="10"/>
      <c r="K116"/>
      <c r="L116" s="13"/>
      <c r="M116" s="13"/>
      <c r="N116"/>
      <c r="O116"/>
      <c r="P116" s="13"/>
      <c r="Q116" s="13"/>
      <c r="R116"/>
      <c r="S116"/>
      <c r="T116"/>
      <c r="U116"/>
      <c r="V116"/>
      <c r="W116"/>
      <c r="X116"/>
      <c r="Y116" s="12"/>
      <c r="Z116" s="12"/>
      <c r="AA116" s="12"/>
      <c r="AB116" s="12"/>
    </row>
    <row r="117" spans="1:28" x14ac:dyDescent="0.25">
      <c r="A117" t="s">
        <v>489</v>
      </c>
      <c r="B117" t="s">
        <v>490</v>
      </c>
      <c r="C117" t="s">
        <v>67</v>
      </c>
      <c r="D117" s="23" t="s">
        <v>150</v>
      </c>
      <c r="E117" t="s">
        <v>51</v>
      </c>
      <c r="F117" s="95"/>
      <c r="G117" s="25"/>
      <c r="H117" s="25"/>
      <c r="I117" s="29"/>
      <c r="J117" s="10"/>
      <c r="K117"/>
      <c r="L117" s="13"/>
      <c r="M117" s="13"/>
      <c r="N117"/>
      <c r="O117"/>
      <c r="P117" s="13"/>
      <c r="Q117" s="13"/>
      <c r="R117"/>
      <c r="S117"/>
      <c r="T117"/>
      <c r="U117"/>
      <c r="V117"/>
      <c r="W117"/>
      <c r="X117"/>
      <c r="Y117" s="12"/>
      <c r="Z117" s="12"/>
      <c r="AA117" s="12"/>
      <c r="AB117" s="12"/>
    </row>
    <row r="118" spans="1:28" x14ac:dyDescent="0.25">
      <c r="A118" t="s">
        <v>654</v>
      </c>
      <c r="B118" t="s">
        <v>655</v>
      </c>
      <c r="C118" t="s">
        <v>28</v>
      </c>
      <c r="D118" s="23" t="s">
        <v>321</v>
      </c>
      <c r="E118" t="s">
        <v>37</v>
      </c>
      <c r="F118" s="95"/>
      <c r="G118" s="25"/>
      <c r="H118" s="25"/>
      <c r="I118" s="29"/>
      <c r="J118" s="10"/>
      <c r="K118"/>
      <c r="L118" s="13"/>
      <c r="M118" s="13"/>
      <c r="N118"/>
      <c r="O118"/>
      <c r="P118" s="13"/>
      <c r="Q118" s="13"/>
      <c r="R118"/>
      <c r="S118"/>
      <c r="T118"/>
      <c r="U118"/>
      <c r="V118"/>
      <c r="W118"/>
      <c r="X118"/>
      <c r="Y118" s="12"/>
      <c r="Z118" s="12"/>
      <c r="AA118" s="12"/>
      <c r="AB118" s="12"/>
    </row>
    <row r="119" spans="1:28" x14ac:dyDescent="0.25">
      <c r="A119" t="s">
        <v>644</v>
      </c>
      <c r="B119" t="s">
        <v>645</v>
      </c>
      <c r="C119" t="s">
        <v>28</v>
      </c>
      <c r="D119" s="23" t="s">
        <v>321</v>
      </c>
      <c r="E119" t="s">
        <v>37</v>
      </c>
      <c r="F119" s="95"/>
      <c r="G119" s="25"/>
      <c r="H119" s="25"/>
      <c r="I119" s="29"/>
      <c r="J119" s="10"/>
      <c r="K119"/>
      <c r="L119" s="13"/>
      <c r="M119" s="13"/>
      <c r="N119"/>
      <c r="O119"/>
      <c r="P119" s="13"/>
      <c r="Q119" s="13"/>
      <c r="R119"/>
      <c r="S119"/>
      <c r="T119"/>
      <c r="U119"/>
      <c r="V119"/>
      <c r="W119"/>
      <c r="X119"/>
      <c r="Y119" s="12"/>
      <c r="Z119" s="12"/>
      <c r="AA119" s="12"/>
      <c r="AB119" s="12"/>
    </row>
    <row r="120" spans="1:28" x14ac:dyDescent="0.25">
      <c r="A120" t="s">
        <v>646</v>
      </c>
      <c r="B120" t="s">
        <v>647</v>
      </c>
      <c r="C120" t="s">
        <v>28</v>
      </c>
      <c r="D120" s="23" t="s">
        <v>321</v>
      </c>
      <c r="E120" t="s">
        <v>37</v>
      </c>
      <c r="F120" s="95"/>
      <c r="G120" s="25"/>
      <c r="H120" s="25"/>
      <c r="I120" s="29"/>
      <c r="J120" s="10"/>
      <c r="K120"/>
      <c r="L120" s="13"/>
      <c r="M120" s="13"/>
      <c r="N120"/>
      <c r="O120"/>
      <c r="P120" s="13"/>
      <c r="Q120" s="13"/>
      <c r="R120"/>
      <c r="S120"/>
      <c r="T120"/>
      <c r="U120"/>
      <c r="V120"/>
      <c r="W120"/>
      <c r="X120"/>
      <c r="Y120" s="12"/>
      <c r="Z120" s="12"/>
      <c r="AA120" s="12"/>
      <c r="AB120" s="12"/>
    </row>
    <row r="121" spans="1:28" x14ac:dyDescent="0.25">
      <c r="A121" t="s">
        <v>648</v>
      </c>
      <c r="B121" t="s">
        <v>649</v>
      </c>
      <c r="C121" t="s">
        <v>28</v>
      </c>
      <c r="D121" s="23" t="s">
        <v>321</v>
      </c>
      <c r="E121" t="s">
        <v>37</v>
      </c>
      <c r="F121" s="95"/>
      <c r="G121" s="25"/>
      <c r="H121" s="25"/>
      <c r="I121" s="29"/>
      <c r="J121" s="10"/>
      <c r="K121"/>
      <c r="L121" s="13"/>
      <c r="M121" s="13"/>
      <c r="N121"/>
      <c r="O121"/>
      <c r="P121" s="13"/>
      <c r="Q121" s="13"/>
      <c r="R121"/>
      <c r="S121"/>
      <c r="T121"/>
      <c r="U121"/>
      <c r="V121"/>
      <c r="W121"/>
      <c r="X121"/>
      <c r="Y121" s="12"/>
      <c r="Z121" s="12"/>
      <c r="AA121" s="12"/>
      <c r="AB121" s="12"/>
    </row>
    <row r="122" spans="1:28" x14ac:dyDescent="0.25">
      <c r="A122" t="s">
        <v>656</v>
      </c>
      <c r="B122" t="s">
        <v>657</v>
      </c>
      <c r="C122" t="s">
        <v>28</v>
      </c>
      <c r="D122" s="23" t="s">
        <v>321</v>
      </c>
      <c r="E122" t="s">
        <v>37</v>
      </c>
      <c r="F122" s="95"/>
      <c r="G122" s="25"/>
      <c r="H122" s="25"/>
      <c r="I122" s="29"/>
      <c r="J122" s="10"/>
      <c r="K122"/>
      <c r="L122" s="13"/>
      <c r="M122" s="13"/>
      <c r="N122"/>
      <c r="O122"/>
      <c r="P122" s="13"/>
      <c r="Q122" s="13"/>
      <c r="R122"/>
      <c r="S122"/>
      <c r="T122"/>
      <c r="U122"/>
      <c r="V122"/>
      <c r="W122"/>
      <c r="X122"/>
      <c r="Y122" s="12"/>
      <c r="Z122" s="12"/>
      <c r="AA122" s="12"/>
      <c r="AB122" s="12"/>
    </row>
    <row r="123" spans="1:28" x14ac:dyDescent="0.25">
      <c r="A123" t="s">
        <v>638</v>
      </c>
      <c r="B123" t="s">
        <v>639</v>
      </c>
      <c r="C123" t="s">
        <v>28</v>
      </c>
      <c r="D123" s="23" t="s">
        <v>321</v>
      </c>
      <c r="E123" t="s">
        <v>37</v>
      </c>
      <c r="F123" s="95"/>
      <c r="G123" s="25"/>
      <c r="H123" s="25"/>
      <c r="I123" s="29"/>
      <c r="J123" s="10"/>
      <c r="K123"/>
      <c r="L123" s="13"/>
      <c r="M123" s="13"/>
      <c r="N123"/>
      <c r="O123"/>
      <c r="P123" s="13"/>
      <c r="Q123" s="13"/>
      <c r="R123"/>
      <c r="S123"/>
      <c r="T123"/>
      <c r="U123"/>
      <c r="V123"/>
      <c r="W123"/>
      <c r="X123"/>
      <c r="Y123" s="12"/>
      <c r="Z123" s="12"/>
      <c r="AA123" s="12"/>
      <c r="AB123" s="12"/>
    </row>
    <row r="124" spans="1:28" x14ac:dyDescent="0.25">
      <c r="A124" t="s">
        <v>319</v>
      </c>
      <c r="B124" t="s">
        <v>320</v>
      </c>
      <c r="C124" t="s">
        <v>41</v>
      </c>
      <c r="D124" s="23" t="s">
        <v>321</v>
      </c>
      <c r="E124" t="s">
        <v>37</v>
      </c>
      <c r="F124" s="95"/>
      <c r="G124" s="25"/>
      <c r="H124" s="25"/>
      <c r="I124" s="29"/>
      <c r="J124" s="10"/>
      <c r="K124"/>
      <c r="L124" s="13"/>
      <c r="M124" s="13"/>
      <c r="N124"/>
      <c r="O124"/>
      <c r="P124" s="13"/>
      <c r="Q124" s="13"/>
      <c r="R124"/>
      <c r="S124"/>
      <c r="T124"/>
      <c r="U124"/>
      <c r="V124"/>
      <c r="W124"/>
      <c r="X124"/>
      <c r="Y124" s="12"/>
      <c r="Z124" s="12"/>
      <c r="AA124" s="12"/>
      <c r="AB124" s="12"/>
    </row>
    <row r="125" spans="1:28" x14ac:dyDescent="0.25">
      <c r="A125" t="s">
        <v>640</v>
      </c>
      <c r="B125" t="s">
        <v>641</v>
      </c>
      <c r="C125" t="s">
        <v>28</v>
      </c>
      <c r="D125" s="23" t="s">
        <v>321</v>
      </c>
      <c r="E125" t="s">
        <v>37</v>
      </c>
      <c r="F125" s="95"/>
      <c r="G125" s="25"/>
      <c r="H125" s="25"/>
      <c r="I125" s="29"/>
      <c r="J125" s="10"/>
      <c r="K125"/>
      <c r="L125" s="13"/>
      <c r="M125" s="13"/>
      <c r="N125"/>
      <c r="O125"/>
      <c r="P125" s="13"/>
      <c r="Q125" s="13"/>
      <c r="R125"/>
      <c r="S125"/>
      <c r="T125"/>
      <c r="U125"/>
      <c r="V125"/>
      <c r="W125"/>
      <c r="X125"/>
      <c r="Y125" s="12"/>
      <c r="Z125" s="12"/>
      <c r="AA125" s="12"/>
      <c r="AB125" s="12"/>
    </row>
    <row r="126" spans="1:28" x14ac:dyDescent="0.25">
      <c r="A126" t="s">
        <v>642</v>
      </c>
      <c r="B126" t="s">
        <v>643</v>
      </c>
      <c r="C126" t="s">
        <v>28</v>
      </c>
      <c r="D126" s="23" t="s">
        <v>321</v>
      </c>
      <c r="E126" t="s">
        <v>37</v>
      </c>
      <c r="F126" s="95"/>
      <c r="G126" s="25"/>
      <c r="H126" s="25"/>
      <c r="I126" s="29"/>
      <c r="J126" s="10"/>
      <c r="K126"/>
      <c r="L126" s="13"/>
      <c r="M126" s="13"/>
      <c r="N126"/>
      <c r="O126"/>
      <c r="P126" s="13"/>
      <c r="Q126" s="13"/>
      <c r="R126"/>
      <c r="S126"/>
      <c r="T126"/>
      <c r="U126"/>
      <c r="V126"/>
      <c r="W126"/>
      <c r="X126"/>
      <c r="Y126" s="12"/>
      <c r="Z126" s="12"/>
      <c r="AA126" s="12"/>
      <c r="AB126" s="12"/>
    </row>
    <row r="127" spans="1:28" x14ac:dyDescent="0.25">
      <c r="A127" t="s">
        <v>650</v>
      </c>
      <c r="B127" t="s">
        <v>651</v>
      </c>
      <c r="C127" t="s">
        <v>28</v>
      </c>
      <c r="D127" s="23" t="s">
        <v>321</v>
      </c>
      <c r="E127" t="s">
        <v>37</v>
      </c>
      <c r="F127" s="95"/>
      <c r="G127" s="25"/>
      <c r="H127" s="25"/>
      <c r="I127" s="29"/>
      <c r="J127" s="10"/>
      <c r="K127"/>
      <c r="L127" s="13"/>
      <c r="M127" s="13"/>
      <c r="N127"/>
      <c r="O127"/>
      <c r="P127" s="13"/>
      <c r="Q127" s="13"/>
      <c r="R127"/>
      <c r="S127"/>
      <c r="T127"/>
      <c r="U127"/>
      <c r="V127"/>
      <c r="W127"/>
      <c r="X127"/>
      <c r="Y127" s="12"/>
      <c r="Z127" s="12"/>
      <c r="AA127" s="12"/>
      <c r="AB127" s="12"/>
    </row>
    <row r="128" spans="1:28" x14ac:dyDescent="0.25">
      <c r="A128" t="s">
        <v>652</v>
      </c>
      <c r="B128" t="s">
        <v>653</v>
      </c>
      <c r="C128" t="s">
        <v>28</v>
      </c>
      <c r="D128" s="23" t="s">
        <v>321</v>
      </c>
      <c r="E128" t="s">
        <v>37</v>
      </c>
      <c r="F128" s="95"/>
      <c r="G128" s="25"/>
      <c r="H128" s="25"/>
      <c r="I128" s="29"/>
      <c r="J128" s="10"/>
      <c r="K128"/>
      <c r="L128" s="13"/>
      <c r="M128" s="13"/>
      <c r="N128"/>
      <c r="O128"/>
      <c r="P128" s="13"/>
      <c r="Q128" s="13"/>
      <c r="R128"/>
      <c r="S128"/>
      <c r="T128"/>
      <c r="U128"/>
      <c r="V128"/>
      <c r="W128"/>
      <c r="X128"/>
      <c r="Y128" s="12"/>
      <c r="Z128" s="12"/>
      <c r="AA128" s="12"/>
      <c r="AB128" s="12"/>
    </row>
    <row r="129" spans="1:28" x14ac:dyDescent="0.25">
      <c r="A129" t="s">
        <v>658</v>
      </c>
      <c r="B129" t="s">
        <v>320</v>
      </c>
      <c r="C129" t="s">
        <v>28</v>
      </c>
      <c r="D129" s="23" t="s">
        <v>321</v>
      </c>
      <c r="E129" t="s">
        <v>37</v>
      </c>
      <c r="F129" s="95"/>
      <c r="G129" s="25"/>
      <c r="H129" s="25"/>
      <c r="I129" s="29"/>
      <c r="J129" s="10"/>
      <c r="K129"/>
      <c r="L129" s="13"/>
      <c r="M129" s="13"/>
      <c r="N129"/>
      <c r="O129"/>
      <c r="P129" s="13"/>
      <c r="Q129" s="13"/>
      <c r="R129"/>
      <c r="S129"/>
      <c r="T129"/>
      <c r="U129"/>
      <c r="V129"/>
      <c r="W129"/>
      <c r="X129"/>
      <c r="Y129" s="12"/>
      <c r="Z129" s="12"/>
      <c r="AA129" s="12"/>
      <c r="AB129" s="12"/>
    </row>
    <row r="130" spans="1:28" x14ac:dyDescent="0.25">
      <c r="A130" t="s">
        <v>548</v>
      </c>
      <c r="B130" t="s">
        <v>549</v>
      </c>
      <c r="C130" t="s">
        <v>550</v>
      </c>
      <c r="D130" s="23" t="s">
        <v>321</v>
      </c>
      <c r="E130" t="s">
        <v>37</v>
      </c>
      <c r="F130" s="95"/>
      <c r="G130" s="25"/>
      <c r="H130" s="25"/>
      <c r="I130" s="29"/>
      <c r="J130" s="10"/>
      <c r="K130"/>
      <c r="L130" s="13"/>
      <c r="M130" s="13"/>
      <c r="N130"/>
      <c r="O130"/>
      <c r="P130" s="13"/>
      <c r="Q130" s="13"/>
      <c r="R130"/>
      <c r="S130"/>
      <c r="T130"/>
      <c r="U130"/>
      <c r="V130"/>
      <c r="W130"/>
      <c r="X130"/>
      <c r="Y130" s="12"/>
      <c r="Z130" s="12"/>
      <c r="AA130" s="12"/>
      <c r="AB130" s="12"/>
    </row>
    <row r="131" spans="1:28" x14ac:dyDescent="0.25">
      <c r="A131" t="s">
        <v>279</v>
      </c>
      <c r="B131" t="s">
        <v>211</v>
      </c>
      <c r="C131" t="s">
        <v>219</v>
      </c>
      <c r="D131" s="23">
        <v>200</v>
      </c>
      <c r="E131" t="s">
        <v>37</v>
      </c>
      <c r="F131" s="95">
        <v>0</v>
      </c>
      <c r="G131" s="25">
        <v>0</v>
      </c>
      <c r="H131" s="25">
        <v>75</v>
      </c>
      <c r="I131" s="117">
        <f t="shared" ref="I131:I136" si="0">G131+H131</f>
        <v>75</v>
      </c>
      <c r="J131" s="10"/>
      <c r="K131"/>
      <c r="L131" s="13"/>
      <c r="M131" s="13"/>
      <c r="N131"/>
      <c r="O131"/>
      <c r="P131" s="13"/>
      <c r="Q131" s="13"/>
      <c r="R131"/>
      <c r="S131"/>
      <c r="T131"/>
      <c r="U131"/>
      <c r="V131"/>
      <c r="W131"/>
      <c r="X131"/>
      <c r="Y131" s="12"/>
      <c r="Z131" s="12"/>
      <c r="AA131" s="12"/>
      <c r="AB131" s="12"/>
    </row>
    <row r="132" spans="1:28" x14ac:dyDescent="0.25">
      <c r="A132" t="s">
        <v>280</v>
      </c>
      <c r="B132" t="s">
        <v>212</v>
      </c>
      <c r="C132" t="s">
        <v>219</v>
      </c>
      <c r="D132" s="23">
        <v>200</v>
      </c>
      <c r="E132" t="s">
        <v>37</v>
      </c>
      <c r="F132" s="95">
        <v>0</v>
      </c>
      <c r="G132" s="25">
        <v>0</v>
      </c>
      <c r="H132" s="25">
        <v>75</v>
      </c>
      <c r="I132" s="117">
        <f t="shared" si="0"/>
        <v>75</v>
      </c>
      <c r="J132" s="10"/>
      <c r="K132"/>
      <c r="L132" s="13"/>
      <c r="M132" s="13"/>
      <c r="N132"/>
      <c r="O132"/>
      <c r="P132" s="13"/>
      <c r="Q132" s="13"/>
      <c r="R132"/>
      <c r="S132"/>
      <c r="T132"/>
      <c r="U132"/>
      <c r="V132"/>
      <c r="W132"/>
      <c r="X132"/>
      <c r="Y132" s="12"/>
      <c r="Z132" s="12"/>
      <c r="AA132" s="12"/>
      <c r="AB132" s="12"/>
    </row>
    <row r="133" spans="1:28" x14ac:dyDescent="0.25">
      <c r="A133" t="s">
        <v>281</v>
      </c>
      <c r="B133" t="s">
        <v>213</v>
      </c>
      <c r="C133" t="s">
        <v>219</v>
      </c>
      <c r="D133" s="23">
        <v>200</v>
      </c>
      <c r="E133" t="s">
        <v>226</v>
      </c>
      <c r="F133" s="95">
        <v>0</v>
      </c>
      <c r="G133" s="25">
        <v>0</v>
      </c>
      <c r="H133" s="25">
        <v>75</v>
      </c>
      <c r="I133" s="117">
        <f t="shared" si="0"/>
        <v>75</v>
      </c>
      <c r="J133" s="10"/>
      <c r="K133"/>
      <c r="L133" s="13"/>
      <c r="M133" s="13"/>
      <c r="N133"/>
      <c r="O133"/>
      <c r="P133" s="13"/>
      <c r="Q133" s="13"/>
      <c r="R133"/>
      <c r="S133"/>
      <c r="T133"/>
      <c r="U133"/>
      <c r="V133"/>
      <c r="W133"/>
      <c r="X133"/>
      <c r="Y133" s="12"/>
      <c r="Z133" s="12"/>
      <c r="AA133" s="12"/>
      <c r="AB133" s="12"/>
    </row>
    <row r="134" spans="1:28" x14ac:dyDescent="0.25">
      <c r="A134" t="s">
        <v>282</v>
      </c>
      <c r="B134" t="s">
        <v>214</v>
      </c>
      <c r="C134" t="s">
        <v>219</v>
      </c>
      <c r="D134" s="23">
        <v>200</v>
      </c>
      <c r="E134" t="s">
        <v>37</v>
      </c>
      <c r="F134" s="95">
        <v>0</v>
      </c>
      <c r="G134" s="25">
        <v>0</v>
      </c>
      <c r="H134" s="25">
        <v>75</v>
      </c>
      <c r="I134" s="117">
        <f t="shared" si="0"/>
        <v>75</v>
      </c>
      <c r="J134" s="10"/>
      <c r="K134"/>
      <c r="L134" s="13"/>
      <c r="M134" s="13"/>
      <c r="N134"/>
      <c r="O134"/>
      <c r="P134" s="13"/>
      <c r="Q134" s="13"/>
      <c r="R134"/>
      <c r="S134"/>
      <c r="T134"/>
      <c r="U134"/>
      <c r="V134"/>
      <c r="W134"/>
      <c r="X134"/>
      <c r="Y134" s="12"/>
      <c r="Z134" s="12"/>
      <c r="AA134" s="12"/>
      <c r="AB134" s="12"/>
    </row>
    <row r="135" spans="1:28" x14ac:dyDescent="0.25">
      <c r="A135" t="s">
        <v>283</v>
      </c>
      <c r="B135" t="s">
        <v>215</v>
      </c>
      <c r="C135" t="s">
        <v>219</v>
      </c>
      <c r="D135" s="23">
        <v>200</v>
      </c>
      <c r="E135" t="s">
        <v>37</v>
      </c>
      <c r="F135" s="95">
        <v>0</v>
      </c>
      <c r="G135" s="25">
        <v>0</v>
      </c>
      <c r="H135" s="25">
        <v>75</v>
      </c>
      <c r="I135" s="117">
        <f t="shared" si="0"/>
        <v>75</v>
      </c>
      <c r="J135" s="10"/>
      <c r="K135"/>
      <c r="L135" s="13"/>
      <c r="M135" s="13"/>
      <c r="N135"/>
      <c r="O135"/>
      <c r="P135" s="13"/>
      <c r="Q135" s="13"/>
      <c r="R135"/>
      <c r="S135"/>
      <c r="T135"/>
      <c r="U135"/>
      <c r="V135"/>
      <c r="W135"/>
      <c r="X135"/>
      <c r="Y135" s="12"/>
      <c r="Z135" s="12"/>
      <c r="AA135" s="12"/>
      <c r="AB135" s="12"/>
    </row>
    <row r="136" spans="1:28" x14ac:dyDescent="0.25">
      <c r="A136" t="s">
        <v>284</v>
      </c>
      <c r="B136" t="s">
        <v>216</v>
      </c>
      <c r="C136" t="s">
        <v>219</v>
      </c>
      <c r="D136" s="23">
        <v>200</v>
      </c>
      <c r="E136" t="s">
        <v>37</v>
      </c>
      <c r="F136" s="95">
        <v>0</v>
      </c>
      <c r="G136" s="25">
        <v>0</v>
      </c>
      <c r="H136" s="25">
        <v>75</v>
      </c>
      <c r="I136" s="117">
        <f t="shared" si="0"/>
        <v>75</v>
      </c>
      <c r="J136" s="10"/>
      <c r="K136"/>
      <c r="L136" s="13"/>
      <c r="M136" s="13"/>
      <c r="N136"/>
      <c r="O136"/>
      <c r="P136" s="13"/>
      <c r="Q136" s="13"/>
      <c r="R136"/>
      <c r="S136"/>
      <c r="T136"/>
      <c r="U136"/>
      <c r="V136"/>
      <c r="W136"/>
      <c r="X136"/>
      <c r="Y136" s="12"/>
      <c r="Z136" s="12"/>
      <c r="AA136" s="12"/>
      <c r="AB136" s="12"/>
    </row>
    <row r="137" spans="1:28" x14ac:dyDescent="0.25">
      <c r="A137" t="s">
        <v>551</v>
      </c>
      <c r="B137" t="s">
        <v>552</v>
      </c>
      <c r="C137" t="s">
        <v>62</v>
      </c>
      <c r="D137" s="23" t="s">
        <v>553</v>
      </c>
      <c r="E137" t="s">
        <v>37</v>
      </c>
      <c r="F137" s="95"/>
      <c r="G137" s="25"/>
      <c r="H137" s="25"/>
      <c r="I137" s="29"/>
      <c r="J137" s="10"/>
      <c r="K137"/>
      <c r="L137" s="13"/>
      <c r="M137" s="13"/>
      <c r="N137"/>
      <c r="O137"/>
      <c r="P137" s="13"/>
      <c r="Q137" s="13"/>
      <c r="R137"/>
      <c r="S137"/>
      <c r="T137"/>
      <c r="U137"/>
      <c r="V137"/>
      <c r="W137"/>
      <c r="X137"/>
      <c r="Y137" s="12"/>
      <c r="Z137" s="12"/>
      <c r="AA137" s="12"/>
      <c r="AB137" s="12"/>
    </row>
    <row r="138" spans="1:28" x14ac:dyDescent="0.25">
      <c r="A138" t="s">
        <v>423</v>
      </c>
      <c r="B138" t="s">
        <v>424</v>
      </c>
      <c r="C138" t="s">
        <v>68</v>
      </c>
      <c r="D138" s="23" t="s">
        <v>425</v>
      </c>
      <c r="E138" t="s">
        <v>37</v>
      </c>
      <c r="F138" s="95"/>
      <c r="G138" s="25"/>
      <c r="H138" s="25"/>
      <c r="I138" s="29"/>
      <c r="J138" s="10"/>
      <c r="K138"/>
      <c r="L138" s="13"/>
      <c r="M138" s="13"/>
      <c r="N138"/>
      <c r="O138"/>
      <c r="P138" s="13"/>
      <c r="Q138" s="13"/>
      <c r="R138"/>
      <c r="S138"/>
      <c r="T138"/>
      <c r="U138"/>
      <c r="V138"/>
      <c r="W138"/>
      <c r="X138"/>
      <c r="Y138" s="12"/>
      <c r="Z138" s="12"/>
      <c r="AA138" s="12"/>
      <c r="AB138" s="12"/>
    </row>
    <row r="139" spans="1:28" x14ac:dyDescent="0.25">
      <c r="A139" t="s">
        <v>554</v>
      </c>
      <c r="B139" t="s">
        <v>555</v>
      </c>
      <c r="C139" t="s">
        <v>556</v>
      </c>
      <c r="D139" s="23" t="s">
        <v>504</v>
      </c>
      <c r="E139" t="s">
        <v>37</v>
      </c>
      <c r="F139" s="95"/>
      <c r="G139" s="25"/>
      <c r="H139" s="25"/>
      <c r="I139" s="29"/>
      <c r="J139" s="10"/>
      <c r="K139"/>
      <c r="L139" s="13"/>
      <c r="M139" s="13"/>
      <c r="N139"/>
      <c r="O139"/>
      <c r="P139" s="13"/>
      <c r="Q139" s="13"/>
      <c r="R139"/>
      <c r="S139"/>
      <c r="T139"/>
      <c r="U139"/>
      <c r="V139"/>
      <c r="W139"/>
      <c r="X139"/>
      <c r="Y139" s="12"/>
      <c r="Z139" s="12"/>
      <c r="AA139" s="12"/>
      <c r="AB139" s="12"/>
    </row>
    <row r="140" spans="1:28" x14ac:dyDescent="0.25">
      <c r="A140" t="s">
        <v>557</v>
      </c>
      <c r="B140" t="s">
        <v>558</v>
      </c>
      <c r="C140" t="s">
        <v>556</v>
      </c>
      <c r="D140" s="23" t="s">
        <v>504</v>
      </c>
      <c r="E140" t="s">
        <v>37</v>
      </c>
      <c r="F140" s="95"/>
      <c r="G140" s="25"/>
      <c r="H140" s="25"/>
      <c r="I140" s="29"/>
      <c r="J140" s="10"/>
      <c r="K140"/>
      <c r="L140" s="13"/>
      <c r="M140" s="13"/>
      <c r="N140"/>
      <c r="O140"/>
      <c r="P140" s="13"/>
      <c r="Q140" s="13"/>
      <c r="R140"/>
      <c r="S140"/>
      <c r="T140"/>
      <c r="U140"/>
      <c r="V140"/>
      <c r="W140"/>
      <c r="X140"/>
      <c r="Y140" s="12"/>
      <c r="Z140" s="12"/>
      <c r="AA140" s="12"/>
      <c r="AB140" s="12"/>
    </row>
    <row r="141" spans="1:28" x14ac:dyDescent="0.25">
      <c r="A141" t="s">
        <v>502</v>
      </c>
      <c r="B141" t="s">
        <v>503</v>
      </c>
      <c r="C141" t="s">
        <v>65</v>
      </c>
      <c r="D141" s="23" t="s">
        <v>504</v>
      </c>
      <c r="E141" t="s">
        <v>37</v>
      </c>
      <c r="F141" s="95"/>
      <c r="G141" s="25"/>
      <c r="H141" s="25"/>
      <c r="I141" s="29"/>
      <c r="J141" s="10"/>
      <c r="K141"/>
      <c r="L141" s="13"/>
      <c r="M141" s="13"/>
      <c r="N141"/>
      <c r="O141"/>
      <c r="P141" s="13"/>
      <c r="Q141" s="13"/>
      <c r="R141"/>
      <c r="S141"/>
      <c r="T141"/>
      <c r="U141"/>
      <c r="V141"/>
      <c r="W141"/>
      <c r="X141"/>
      <c r="Y141" s="12"/>
      <c r="Z141" s="12"/>
      <c r="AA141" s="12"/>
      <c r="AB141" s="12"/>
    </row>
    <row r="142" spans="1:28" x14ac:dyDescent="0.25">
      <c r="A142" t="s">
        <v>505</v>
      </c>
      <c r="B142" t="s">
        <v>506</v>
      </c>
      <c r="C142" t="s">
        <v>65</v>
      </c>
      <c r="D142" s="23" t="s">
        <v>504</v>
      </c>
      <c r="E142" t="s">
        <v>37</v>
      </c>
      <c r="F142" s="95"/>
      <c r="G142" s="25"/>
      <c r="H142" s="25"/>
      <c r="I142" s="29"/>
      <c r="J142" s="10"/>
      <c r="K142"/>
      <c r="L142" s="13"/>
      <c r="M142" s="13"/>
      <c r="N142"/>
      <c r="O142"/>
      <c r="P142" s="13"/>
      <c r="Q142" s="13"/>
      <c r="R142"/>
      <c r="S142"/>
      <c r="T142"/>
      <c r="U142"/>
      <c r="V142"/>
      <c r="W142"/>
      <c r="X142"/>
      <c r="Y142" s="12"/>
      <c r="Z142" s="12"/>
      <c r="AA142" s="12"/>
      <c r="AB142" s="12"/>
    </row>
    <row r="143" spans="1:28" x14ac:dyDescent="0.25">
      <c r="A143" t="s">
        <v>507</v>
      </c>
      <c r="B143" t="s">
        <v>508</v>
      </c>
      <c r="C143" t="s">
        <v>65</v>
      </c>
      <c r="D143" s="23" t="s">
        <v>504</v>
      </c>
      <c r="E143" t="s">
        <v>37</v>
      </c>
      <c r="F143" s="95"/>
      <c r="G143" s="25"/>
      <c r="H143" s="25"/>
      <c r="I143" s="29"/>
      <c r="J143" s="10"/>
      <c r="K143"/>
      <c r="L143" s="13"/>
      <c r="M143" s="13"/>
      <c r="N143"/>
      <c r="O143"/>
      <c r="P143" s="13"/>
      <c r="Q143" s="13"/>
      <c r="R143"/>
      <c r="S143"/>
      <c r="T143"/>
      <c r="U143"/>
      <c r="V143"/>
      <c r="W143"/>
      <c r="X143"/>
      <c r="Y143" s="12"/>
      <c r="Z143" s="12"/>
      <c r="AA143" s="12"/>
      <c r="AB143" s="12"/>
    </row>
    <row r="144" spans="1:28" x14ac:dyDescent="0.25">
      <c r="A144" t="s">
        <v>509</v>
      </c>
      <c r="B144" t="s">
        <v>510</v>
      </c>
      <c r="C144" t="s">
        <v>65</v>
      </c>
      <c r="D144" s="23" t="s">
        <v>504</v>
      </c>
      <c r="E144" t="s">
        <v>37</v>
      </c>
      <c r="F144" s="95"/>
      <c r="G144" s="25"/>
      <c r="H144" s="25"/>
      <c r="I144" s="29"/>
      <c r="J144" s="10"/>
      <c r="K144"/>
      <c r="L144" s="13"/>
      <c r="M144" s="13"/>
      <c r="N144"/>
      <c r="O144"/>
      <c r="P144" s="13"/>
      <c r="Q144" s="13"/>
      <c r="R144"/>
      <c r="S144"/>
      <c r="T144"/>
      <c r="U144"/>
      <c r="V144"/>
      <c r="W144"/>
      <c r="X144"/>
      <c r="Y144" s="12"/>
      <c r="Z144" s="12"/>
      <c r="AA144" s="12"/>
      <c r="AB144" s="12"/>
    </row>
    <row r="145" spans="1:28" x14ac:dyDescent="0.25">
      <c r="A145" t="s">
        <v>511</v>
      </c>
      <c r="B145" t="s">
        <v>512</v>
      </c>
      <c r="C145" t="s">
        <v>65</v>
      </c>
      <c r="D145" s="23" t="s">
        <v>504</v>
      </c>
      <c r="E145" t="s">
        <v>37</v>
      </c>
      <c r="F145" s="95"/>
      <c r="G145" s="25"/>
      <c r="H145" s="25"/>
      <c r="I145" s="29"/>
      <c r="J145" s="10"/>
      <c r="K145"/>
      <c r="L145" s="13"/>
      <c r="M145" s="13"/>
      <c r="N145"/>
      <c r="O145"/>
      <c r="P145" s="13"/>
      <c r="Q145" s="13"/>
      <c r="R145"/>
      <c r="S145"/>
      <c r="T145"/>
      <c r="U145"/>
      <c r="V145"/>
      <c r="W145"/>
      <c r="X145"/>
      <c r="Y145" s="12"/>
      <c r="Z145" s="12"/>
      <c r="AA145" s="12"/>
      <c r="AB145" s="12"/>
    </row>
    <row r="146" spans="1:28" x14ac:dyDescent="0.25">
      <c r="A146" t="s">
        <v>513</v>
      </c>
      <c r="B146" t="s">
        <v>514</v>
      </c>
      <c r="C146" t="s">
        <v>65</v>
      </c>
      <c r="D146" s="23" t="s">
        <v>504</v>
      </c>
      <c r="E146" t="s">
        <v>37</v>
      </c>
      <c r="F146" s="95"/>
      <c r="G146" s="25"/>
      <c r="H146" s="25"/>
      <c r="I146" s="29"/>
      <c r="J146" s="10"/>
      <c r="K146"/>
      <c r="L146" s="13"/>
      <c r="M146" s="13"/>
      <c r="N146"/>
      <c r="O146"/>
      <c r="P146" s="13"/>
      <c r="Q146" s="13"/>
      <c r="R146"/>
      <c r="S146"/>
      <c r="T146"/>
      <c r="U146"/>
      <c r="V146"/>
      <c r="W146"/>
      <c r="X146"/>
      <c r="Y146" s="12"/>
      <c r="Z146" s="12"/>
      <c r="AA146" s="12"/>
      <c r="AB146" s="12"/>
    </row>
    <row r="147" spans="1:28" x14ac:dyDescent="0.25">
      <c r="A147" t="s">
        <v>471</v>
      </c>
      <c r="B147" t="s">
        <v>472</v>
      </c>
      <c r="C147" t="s">
        <v>470</v>
      </c>
      <c r="D147" s="23" t="s">
        <v>311</v>
      </c>
      <c r="E147" t="s">
        <v>36</v>
      </c>
      <c r="F147" s="95"/>
      <c r="G147" s="25"/>
      <c r="H147" s="25"/>
      <c r="I147" s="29"/>
      <c r="J147" s="10"/>
      <c r="K147"/>
      <c r="L147" s="13"/>
      <c r="M147" s="13"/>
      <c r="N147"/>
      <c r="O147"/>
      <c r="P147" s="13"/>
      <c r="Q147" s="13"/>
      <c r="R147"/>
      <c r="S147"/>
      <c r="T147"/>
      <c r="U147"/>
      <c r="V147"/>
      <c r="W147"/>
      <c r="X147"/>
      <c r="Y147" s="12"/>
      <c r="Z147" s="12"/>
      <c r="AA147" s="12"/>
      <c r="AB147" s="12"/>
    </row>
    <row r="148" spans="1:28" x14ac:dyDescent="0.25">
      <c r="A148" t="s">
        <v>473</v>
      </c>
      <c r="B148" t="s">
        <v>474</v>
      </c>
      <c r="C148" t="s">
        <v>470</v>
      </c>
      <c r="D148" s="23" t="s">
        <v>311</v>
      </c>
      <c r="E148" t="s">
        <v>36</v>
      </c>
      <c r="F148" s="95"/>
      <c r="G148" s="25"/>
      <c r="H148" s="25"/>
      <c r="I148" s="29"/>
      <c r="J148" s="10"/>
      <c r="K148"/>
      <c r="L148" s="13"/>
      <c r="M148" s="13"/>
      <c r="N148"/>
      <c r="O148"/>
      <c r="P148" s="13"/>
      <c r="Q148" s="13"/>
      <c r="R148"/>
      <c r="S148"/>
      <c r="T148"/>
      <c r="U148"/>
      <c r="V148"/>
      <c r="W148"/>
      <c r="X148"/>
      <c r="Y148" s="12"/>
      <c r="Z148" s="12"/>
      <c r="AA148" s="12"/>
      <c r="AB148" s="12"/>
    </row>
    <row r="149" spans="1:28" x14ac:dyDescent="0.25">
      <c r="A149" t="s">
        <v>559</v>
      </c>
      <c r="B149" t="s">
        <v>560</v>
      </c>
      <c r="C149" t="s">
        <v>561</v>
      </c>
      <c r="D149" s="23" t="s">
        <v>562</v>
      </c>
      <c r="E149" t="s">
        <v>42</v>
      </c>
      <c r="F149" s="95"/>
      <c r="G149" s="25"/>
      <c r="H149" s="25"/>
      <c r="I149" s="29"/>
      <c r="J149" s="10"/>
      <c r="K149"/>
      <c r="L149" s="13"/>
      <c r="M149" s="13"/>
      <c r="N149"/>
      <c r="O149"/>
      <c r="P149" s="13"/>
      <c r="Q149" s="13"/>
      <c r="R149"/>
      <c r="S149"/>
      <c r="T149"/>
      <c r="U149"/>
      <c r="V149"/>
      <c r="W149"/>
      <c r="X149"/>
      <c r="Y149" s="12"/>
      <c r="Z149" s="12"/>
      <c r="AA149" s="12"/>
      <c r="AB149" s="12"/>
    </row>
    <row r="150" spans="1:28" x14ac:dyDescent="0.25">
      <c r="A150" t="s">
        <v>271</v>
      </c>
      <c r="B150" t="s">
        <v>205</v>
      </c>
      <c r="C150" t="s">
        <v>46</v>
      </c>
      <c r="D150" s="23" t="s">
        <v>224</v>
      </c>
      <c r="E150" t="s">
        <v>36</v>
      </c>
      <c r="F150" s="95">
        <v>0</v>
      </c>
      <c r="G150" s="25">
        <v>45</v>
      </c>
      <c r="H150" s="25">
        <v>20</v>
      </c>
      <c r="I150" s="117">
        <f>G150+H150</f>
        <v>65</v>
      </c>
      <c r="J150" s="10"/>
      <c r="K150"/>
      <c r="L150" s="13"/>
      <c r="M150" s="13"/>
      <c r="N150"/>
      <c r="O150"/>
      <c r="P150" s="13"/>
      <c r="Q150" s="13"/>
      <c r="R150"/>
      <c r="S150"/>
      <c r="T150"/>
      <c r="U150"/>
      <c r="V150" t="s">
        <v>573</v>
      </c>
      <c r="W150"/>
      <c r="X150"/>
      <c r="Y150" s="12"/>
      <c r="Z150" s="12"/>
      <c r="AA150" s="12"/>
      <c r="AB150" s="12"/>
    </row>
    <row r="151" spans="1:28" x14ac:dyDescent="0.25">
      <c r="A151" t="s">
        <v>683</v>
      </c>
      <c r="B151" t="s">
        <v>684</v>
      </c>
      <c r="C151" t="s">
        <v>48</v>
      </c>
      <c r="D151" s="23" t="s">
        <v>224</v>
      </c>
      <c r="E151" t="s">
        <v>36</v>
      </c>
      <c r="F151" s="95"/>
      <c r="G151" s="25"/>
      <c r="H151" s="25"/>
      <c r="I151" s="29"/>
      <c r="J151" s="10"/>
      <c r="K151"/>
      <c r="L151" s="13"/>
      <c r="M151" s="13"/>
      <c r="N151"/>
      <c r="O151"/>
      <c r="P151" s="13"/>
      <c r="Q151" s="13"/>
      <c r="R151"/>
      <c r="S151"/>
      <c r="T151"/>
      <c r="U151"/>
      <c r="V151"/>
      <c r="W151"/>
      <c r="X151"/>
      <c r="Y151" s="12"/>
      <c r="Z151" s="12"/>
      <c r="AA151" s="12"/>
      <c r="AB151" s="12"/>
    </row>
    <row r="152" spans="1:28" x14ac:dyDescent="0.25">
      <c r="A152" t="s">
        <v>685</v>
      </c>
      <c r="B152" t="s">
        <v>686</v>
      </c>
      <c r="C152" t="s">
        <v>48</v>
      </c>
      <c r="D152" s="23" t="s">
        <v>224</v>
      </c>
      <c r="E152" t="s">
        <v>36</v>
      </c>
      <c r="F152" s="95"/>
      <c r="G152" s="25"/>
      <c r="H152" s="25"/>
      <c r="I152" s="29"/>
      <c r="J152" s="10"/>
      <c r="K152"/>
      <c r="L152" s="13"/>
      <c r="M152" s="13"/>
      <c r="N152"/>
      <c r="O152"/>
      <c r="P152" s="13"/>
      <c r="Q152" s="13"/>
      <c r="R152"/>
      <c r="S152"/>
      <c r="T152"/>
      <c r="U152"/>
      <c r="V152"/>
      <c r="W152"/>
      <c r="X152"/>
      <c r="Y152" s="12"/>
      <c r="Z152" s="12"/>
      <c r="AA152" s="12"/>
      <c r="AB152" s="12"/>
    </row>
    <row r="153" spans="1:28" x14ac:dyDescent="0.25">
      <c r="A153" t="s">
        <v>272</v>
      </c>
      <c r="B153" t="s">
        <v>206</v>
      </c>
      <c r="C153" t="s">
        <v>46</v>
      </c>
      <c r="D153" s="23" t="s">
        <v>224</v>
      </c>
      <c r="E153" t="s">
        <v>36</v>
      </c>
      <c r="F153" s="95">
        <v>0</v>
      </c>
      <c r="G153" s="25">
        <v>35</v>
      </c>
      <c r="H153" s="25">
        <v>20</v>
      </c>
      <c r="I153" s="117">
        <f>G153+H153</f>
        <v>55</v>
      </c>
      <c r="J153" s="10"/>
      <c r="K153"/>
      <c r="L153" s="13"/>
      <c r="M153" s="13"/>
      <c r="N153"/>
      <c r="O153"/>
      <c r="P153" s="13"/>
      <c r="Q153" s="13"/>
      <c r="R153"/>
      <c r="S153"/>
      <c r="T153"/>
      <c r="U153"/>
      <c r="V153" t="s">
        <v>573</v>
      </c>
      <c r="W153"/>
      <c r="X153"/>
      <c r="Y153" s="12"/>
      <c r="Z153" s="12"/>
      <c r="AA153" s="12"/>
      <c r="AB153" s="12"/>
    </row>
    <row r="154" spans="1:28" x14ac:dyDescent="0.25">
      <c r="A154" t="s">
        <v>687</v>
      </c>
      <c r="B154" t="s">
        <v>402</v>
      </c>
      <c r="C154" t="s">
        <v>48</v>
      </c>
      <c r="D154" s="23" t="s">
        <v>224</v>
      </c>
      <c r="E154" t="s">
        <v>36</v>
      </c>
      <c r="F154" s="95"/>
      <c r="G154" s="25"/>
      <c r="H154" s="25"/>
      <c r="I154" s="29"/>
      <c r="J154" s="10"/>
      <c r="K154"/>
      <c r="L154" s="13"/>
      <c r="M154" s="13"/>
      <c r="N154"/>
      <c r="O154"/>
      <c r="P154" s="13"/>
      <c r="Q154" s="13"/>
      <c r="R154"/>
      <c r="S154"/>
      <c r="T154"/>
      <c r="U154"/>
      <c r="V154"/>
      <c r="W154"/>
      <c r="X154"/>
      <c r="Y154" s="12"/>
      <c r="Z154" s="12"/>
      <c r="AA154" s="12"/>
      <c r="AB154" s="12"/>
    </row>
    <row r="155" spans="1:28" x14ac:dyDescent="0.25">
      <c r="A155" t="s">
        <v>265</v>
      </c>
      <c r="B155" t="s">
        <v>199</v>
      </c>
      <c r="C155" t="s">
        <v>46</v>
      </c>
      <c r="D155" s="23" t="s">
        <v>224</v>
      </c>
      <c r="E155" t="s">
        <v>36</v>
      </c>
      <c r="F155" s="95">
        <v>0</v>
      </c>
      <c r="G155" s="25">
        <v>45</v>
      </c>
      <c r="H155" s="25">
        <v>55</v>
      </c>
      <c r="I155" s="117">
        <f>G155+H155</f>
        <v>100</v>
      </c>
      <c r="J155" s="10"/>
      <c r="K155"/>
      <c r="L155" s="13"/>
      <c r="M155" s="13"/>
      <c r="N155"/>
      <c r="O155"/>
      <c r="P155" s="13"/>
      <c r="Q155" s="13"/>
      <c r="R155"/>
      <c r="S155"/>
      <c r="T155"/>
      <c r="U155"/>
      <c r="V155" t="s">
        <v>572</v>
      </c>
      <c r="W155"/>
      <c r="X155"/>
      <c r="Y155" s="12"/>
      <c r="Z155" s="12"/>
      <c r="AA155" s="12"/>
      <c r="AB155" s="12"/>
    </row>
    <row r="156" spans="1:28" x14ac:dyDescent="0.25">
      <c r="A156" t="s">
        <v>688</v>
      </c>
      <c r="B156" t="s">
        <v>689</v>
      </c>
      <c r="C156" t="s">
        <v>48</v>
      </c>
      <c r="D156" s="23" t="s">
        <v>224</v>
      </c>
      <c r="E156" t="s">
        <v>36</v>
      </c>
      <c r="F156" s="95"/>
      <c r="G156" s="25"/>
      <c r="H156" s="25"/>
      <c r="I156" s="29"/>
      <c r="J156" s="10"/>
      <c r="K156"/>
      <c r="L156" s="13"/>
      <c r="M156" s="13"/>
      <c r="N156"/>
      <c r="O156"/>
      <c r="P156" s="13"/>
      <c r="Q156" s="13"/>
      <c r="R156"/>
      <c r="S156"/>
      <c r="T156"/>
      <c r="U156"/>
      <c r="V156"/>
      <c r="W156"/>
      <c r="X156"/>
      <c r="Y156" s="12"/>
      <c r="Z156" s="12"/>
      <c r="AA156" s="12"/>
      <c r="AB156" s="12"/>
    </row>
    <row r="157" spans="1:28" x14ac:dyDescent="0.25">
      <c r="A157" t="s">
        <v>690</v>
      </c>
      <c r="B157" t="s">
        <v>404</v>
      </c>
      <c r="C157" t="s">
        <v>48</v>
      </c>
      <c r="D157" s="23" t="s">
        <v>224</v>
      </c>
      <c r="E157" t="s">
        <v>36</v>
      </c>
      <c r="F157" s="95"/>
      <c r="G157" s="25"/>
      <c r="H157" s="25"/>
      <c r="I157" s="29"/>
      <c r="J157" s="10"/>
      <c r="K157"/>
      <c r="L157" s="13"/>
      <c r="M157" s="13"/>
      <c r="N157"/>
      <c r="O157"/>
      <c r="P157" s="13"/>
      <c r="Q157" s="13"/>
      <c r="R157"/>
      <c r="S157"/>
      <c r="T157"/>
      <c r="U157"/>
      <c r="V157"/>
      <c r="W157"/>
      <c r="X157"/>
      <c r="Y157" s="12"/>
      <c r="Z157" s="12"/>
      <c r="AA157" s="12"/>
      <c r="AB157" s="12"/>
    </row>
    <row r="158" spans="1:28" x14ac:dyDescent="0.25">
      <c r="A158" t="s">
        <v>266</v>
      </c>
      <c r="B158" t="s">
        <v>200</v>
      </c>
      <c r="C158" t="s">
        <v>46</v>
      </c>
      <c r="D158" s="23" t="s">
        <v>224</v>
      </c>
      <c r="E158" t="s">
        <v>36</v>
      </c>
      <c r="F158" s="95">
        <v>0</v>
      </c>
      <c r="G158" s="25">
        <v>35</v>
      </c>
      <c r="H158" s="25">
        <v>20</v>
      </c>
      <c r="I158" s="117">
        <f>G158+H158</f>
        <v>55</v>
      </c>
      <c r="J158" s="10"/>
      <c r="K158"/>
      <c r="L158" s="13"/>
      <c r="M158" s="13"/>
      <c r="N158"/>
      <c r="O158"/>
      <c r="P158" s="13"/>
      <c r="Q158" s="13"/>
      <c r="R158"/>
      <c r="S158"/>
      <c r="T158"/>
      <c r="U158"/>
      <c r="V158" t="s">
        <v>573</v>
      </c>
      <c r="W158"/>
      <c r="X158"/>
      <c r="Y158" s="12"/>
      <c r="Z158" s="12"/>
      <c r="AA158" s="12"/>
      <c r="AB158" s="12"/>
    </row>
    <row r="159" spans="1:28" x14ac:dyDescent="0.25">
      <c r="A159" t="s">
        <v>574</v>
      </c>
      <c r="B159" t="s">
        <v>575</v>
      </c>
      <c r="C159" t="s">
        <v>46</v>
      </c>
      <c r="D159" s="23" t="s">
        <v>224</v>
      </c>
      <c r="E159" t="s">
        <v>36</v>
      </c>
      <c r="F159" s="95"/>
      <c r="G159" s="25"/>
      <c r="H159" s="25"/>
      <c r="I159" s="29"/>
      <c r="J159" s="10"/>
      <c r="K159"/>
      <c r="L159" s="13"/>
      <c r="M159" s="13"/>
      <c r="N159"/>
      <c r="O159"/>
      <c r="P159" s="13"/>
      <c r="Q159" s="13"/>
      <c r="R159"/>
      <c r="S159"/>
      <c r="T159"/>
      <c r="U159"/>
      <c r="V159"/>
      <c r="W159"/>
      <c r="X159"/>
      <c r="Y159" s="12"/>
      <c r="Z159" s="12"/>
      <c r="AA159" s="12"/>
      <c r="AB159" s="12"/>
    </row>
    <row r="160" spans="1:28" x14ac:dyDescent="0.25">
      <c r="A160" t="s">
        <v>267</v>
      </c>
      <c r="B160" t="s">
        <v>201</v>
      </c>
      <c r="C160" t="s">
        <v>46</v>
      </c>
      <c r="D160" s="23" t="s">
        <v>224</v>
      </c>
      <c r="E160" t="s">
        <v>36</v>
      </c>
      <c r="F160" s="95">
        <v>0</v>
      </c>
      <c r="G160" s="25">
        <v>45</v>
      </c>
      <c r="H160" s="25">
        <v>20</v>
      </c>
      <c r="I160" s="117">
        <f>G160+H160</f>
        <v>65</v>
      </c>
      <c r="J160" s="10"/>
      <c r="K160"/>
      <c r="L160" s="13"/>
      <c r="M160" s="13"/>
      <c r="N160"/>
      <c r="O160"/>
      <c r="P160" s="13"/>
      <c r="Q160" s="13"/>
      <c r="R160"/>
      <c r="S160"/>
      <c r="T160"/>
      <c r="U160"/>
      <c r="V160" t="s">
        <v>573</v>
      </c>
      <c r="W160"/>
      <c r="X160"/>
      <c r="Y160" s="12"/>
      <c r="Z160" s="12"/>
      <c r="AA160" s="12"/>
      <c r="AB160" s="12"/>
    </row>
    <row r="161" spans="1:28" x14ac:dyDescent="0.25">
      <c r="A161" t="s">
        <v>268</v>
      </c>
      <c r="B161" t="s">
        <v>202</v>
      </c>
      <c r="C161" t="s">
        <v>46</v>
      </c>
      <c r="D161" s="23" t="s">
        <v>224</v>
      </c>
      <c r="E161" t="s">
        <v>36</v>
      </c>
      <c r="F161" s="95">
        <v>0</v>
      </c>
      <c r="G161" s="25">
        <v>35</v>
      </c>
      <c r="H161" s="25">
        <v>20</v>
      </c>
      <c r="I161" s="117">
        <f>G161+H161</f>
        <v>55</v>
      </c>
      <c r="J161" s="10"/>
      <c r="K161"/>
      <c r="L161" s="13"/>
      <c r="M161" s="13"/>
      <c r="N161"/>
      <c r="O161"/>
      <c r="P161" s="13"/>
      <c r="Q161" s="13"/>
      <c r="R161"/>
      <c r="S161"/>
      <c r="T161"/>
      <c r="U161"/>
      <c r="V161" t="s">
        <v>573</v>
      </c>
      <c r="W161"/>
      <c r="X161"/>
      <c r="Y161" s="12"/>
      <c r="Z161" s="12"/>
      <c r="AA161" s="12"/>
      <c r="AB161" s="12"/>
    </row>
    <row r="162" spans="1:28" x14ac:dyDescent="0.25">
      <c r="A162" t="s">
        <v>691</v>
      </c>
      <c r="B162" t="s">
        <v>692</v>
      </c>
      <c r="C162" t="s">
        <v>48</v>
      </c>
      <c r="D162" s="23" t="s">
        <v>224</v>
      </c>
      <c r="E162" t="s">
        <v>36</v>
      </c>
      <c r="F162" s="95"/>
      <c r="G162" s="25"/>
      <c r="H162" s="25"/>
      <c r="I162" s="29"/>
      <c r="J162" s="10"/>
      <c r="K162"/>
      <c r="L162" s="13"/>
      <c r="M162" s="13"/>
      <c r="N162"/>
      <c r="O162"/>
      <c r="P162" s="13"/>
      <c r="Q162" s="13"/>
      <c r="R162"/>
      <c r="S162"/>
      <c r="T162"/>
      <c r="U162"/>
      <c r="V162"/>
      <c r="W162"/>
      <c r="X162"/>
      <c r="Y162" s="12"/>
      <c r="Z162" s="12"/>
      <c r="AA162" s="12"/>
      <c r="AB162" s="12"/>
    </row>
    <row r="163" spans="1:28" x14ac:dyDescent="0.25">
      <c r="A163" t="s">
        <v>693</v>
      </c>
      <c r="B163" t="s">
        <v>694</v>
      </c>
      <c r="C163" t="s">
        <v>48</v>
      </c>
      <c r="D163" s="23" t="s">
        <v>224</v>
      </c>
      <c r="E163" t="s">
        <v>36</v>
      </c>
      <c r="F163" s="95"/>
      <c r="G163" s="25"/>
      <c r="H163" s="25"/>
      <c r="I163" s="29"/>
      <c r="J163" s="10"/>
      <c r="K163"/>
      <c r="L163" s="13"/>
      <c r="M163" s="13"/>
      <c r="N163"/>
      <c r="O163"/>
      <c r="P163" s="13"/>
      <c r="Q163" s="13"/>
      <c r="R163"/>
      <c r="S163"/>
      <c r="T163"/>
      <c r="U163"/>
      <c r="V163"/>
      <c r="W163"/>
      <c r="X163"/>
      <c r="Y163" s="12"/>
      <c r="Z163" s="12"/>
      <c r="AA163" s="12"/>
      <c r="AB163" s="12"/>
    </row>
    <row r="164" spans="1:28" x14ac:dyDescent="0.25">
      <c r="A164" t="s">
        <v>269</v>
      </c>
      <c r="B164" t="s">
        <v>203</v>
      </c>
      <c r="C164" t="s">
        <v>46</v>
      </c>
      <c r="D164" s="23" t="s">
        <v>224</v>
      </c>
      <c r="E164" t="s">
        <v>36</v>
      </c>
      <c r="F164" s="95">
        <v>0</v>
      </c>
      <c r="G164" s="25">
        <v>45</v>
      </c>
      <c r="H164" s="25">
        <v>55</v>
      </c>
      <c r="I164" s="117">
        <f>G164+H164</f>
        <v>100</v>
      </c>
      <c r="J164" s="10"/>
      <c r="K164"/>
      <c r="L164" s="13"/>
      <c r="M164" s="13"/>
      <c r="N164"/>
      <c r="O164"/>
      <c r="P164" s="13"/>
      <c r="Q164" s="13"/>
      <c r="R164"/>
      <c r="S164"/>
      <c r="T164"/>
      <c r="U164"/>
      <c r="V164" t="s">
        <v>572</v>
      </c>
      <c r="W164"/>
      <c r="X164"/>
      <c r="Y164" s="12"/>
      <c r="Z164" s="12"/>
      <c r="AA164" s="12"/>
      <c r="AB164" s="12"/>
    </row>
    <row r="165" spans="1:28" x14ac:dyDescent="0.25">
      <c r="A165" t="s">
        <v>458</v>
      </c>
      <c r="B165" t="s">
        <v>459</v>
      </c>
      <c r="C165" t="s">
        <v>47</v>
      </c>
      <c r="D165" s="23" t="s">
        <v>224</v>
      </c>
      <c r="E165" t="s">
        <v>36</v>
      </c>
      <c r="F165" s="95"/>
      <c r="G165" s="25"/>
      <c r="H165" s="25"/>
      <c r="I165" s="29"/>
      <c r="J165" s="10"/>
      <c r="K165"/>
      <c r="L165" s="13"/>
      <c r="M165" s="13"/>
      <c r="N165"/>
      <c r="O165"/>
      <c r="P165" s="13"/>
      <c r="Q165" s="13"/>
      <c r="R165"/>
      <c r="S165"/>
      <c r="T165"/>
      <c r="U165"/>
      <c r="V165"/>
      <c r="W165"/>
      <c r="X165"/>
      <c r="Y165" s="12"/>
      <c r="Z165" s="12"/>
      <c r="AA165" s="12"/>
      <c r="AB165" s="12"/>
    </row>
    <row r="166" spans="1:28" x14ac:dyDescent="0.25">
      <c r="A166" t="s">
        <v>695</v>
      </c>
      <c r="B166" t="s">
        <v>696</v>
      </c>
      <c r="C166" t="s">
        <v>48</v>
      </c>
      <c r="D166" s="23" t="s">
        <v>224</v>
      </c>
      <c r="E166" t="s">
        <v>36</v>
      </c>
      <c r="F166" s="95"/>
      <c r="G166" s="25"/>
      <c r="H166" s="25"/>
      <c r="I166" s="29"/>
      <c r="J166" s="10"/>
      <c r="K166"/>
      <c r="L166" s="13"/>
      <c r="M166" s="13"/>
      <c r="N166"/>
      <c r="O166"/>
      <c r="P166" s="13"/>
      <c r="Q166" s="13"/>
      <c r="R166"/>
      <c r="S166"/>
      <c r="T166"/>
      <c r="U166"/>
      <c r="V166"/>
      <c r="W166"/>
      <c r="X166"/>
      <c r="Y166" s="12"/>
      <c r="Z166" s="12"/>
      <c r="AA166" s="12"/>
      <c r="AB166" s="12"/>
    </row>
    <row r="167" spans="1:28" x14ac:dyDescent="0.25">
      <c r="A167" t="s">
        <v>697</v>
      </c>
      <c r="B167" t="s">
        <v>698</v>
      </c>
      <c r="C167" t="s">
        <v>48</v>
      </c>
      <c r="D167" s="23" t="s">
        <v>224</v>
      </c>
      <c r="E167" t="s">
        <v>36</v>
      </c>
      <c r="F167" s="95"/>
      <c r="G167" s="25"/>
      <c r="H167" s="25"/>
      <c r="I167" s="29"/>
      <c r="J167" s="10"/>
      <c r="K167"/>
      <c r="L167" s="13"/>
      <c r="M167" s="13"/>
      <c r="N167"/>
      <c r="O167"/>
      <c r="P167" s="13"/>
      <c r="Q167" s="13"/>
      <c r="R167"/>
      <c r="S167"/>
      <c r="T167"/>
      <c r="U167"/>
      <c r="V167"/>
      <c r="W167"/>
      <c r="X167"/>
      <c r="Y167" s="12"/>
      <c r="Z167" s="12"/>
      <c r="AA167" s="12"/>
      <c r="AB167" s="12"/>
    </row>
    <row r="168" spans="1:28" x14ac:dyDescent="0.25">
      <c r="A168" t="s">
        <v>699</v>
      </c>
      <c r="B168" t="s">
        <v>700</v>
      </c>
      <c r="C168" t="s">
        <v>48</v>
      </c>
      <c r="D168" s="23" t="s">
        <v>224</v>
      </c>
      <c r="E168" t="s">
        <v>36</v>
      </c>
      <c r="F168" s="95"/>
      <c r="G168" s="25"/>
      <c r="H168" s="25"/>
      <c r="I168" s="29"/>
      <c r="J168" s="10"/>
      <c r="K168"/>
      <c r="L168" s="13"/>
      <c r="M168" s="13"/>
      <c r="N168"/>
      <c r="O168"/>
      <c r="P168" s="13"/>
      <c r="Q168" s="13"/>
      <c r="R168"/>
      <c r="S168"/>
      <c r="T168"/>
      <c r="U168"/>
      <c r="V168"/>
      <c r="W168"/>
      <c r="X168"/>
      <c r="Y168" s="12"/>
      <c r="Z168" s="12"/>
      <c r="AA168" s="12"/>
      <c r="AB168" s="12"/>
    </row>
    <row r="169" spans="1:28" x14ac:dyDescent="0.25">
      <c r="A169" t="s">
        <v>701</v>
      </c>
      <c r="B169" t="s">
        <v>702</v>
      </c>
      <c r="C169" t="s">
        <v>48</v>
      </c>
      <c r="D169" s="23" t="s">
        <v>224</v>
      </c>
      <c r="E169" t="s">
        <v>36</v>
      </c>
      <c r="F169" s="95"/>
      <c r="G169" s="25"/>
      <c r="H169" s="25"/>
      <c r="I169" s="29"/>
      <c r="J169" s="10"/>
      <c r="K169"/>
      <c r="L169" s="13"/>
      <c r="M169" s="13"/>
      <c r="N169"/>
      <c r="O169"/>
      <c r="P169" s="13"/>
      <c r="Q169" s="13"/>
      <c r="R169"/>
      <c r="S169"/>
      <c r="T169"/>
      <c r="U169"/>
      <c r="V169"/>
      <c r="W169"/>
      <c r="X169"/>
      <c r="Y169" s="12"/>
      <c r="Z169" s="12"/>
      <c r="AA169" s="12"/>
      <c r="AB169" s="12"/>
    </row>
    <row r="170" spans="1:28" x14ac:dyDescent="0.25">
      <c r="A170" t="s">
        <v>460</v>
      </c>
      <c r="B170" t="s">
        <v>461</v>
      </c>
      <c r="C170" t="s">
        <v>47</v>
      </c>
      <c r="D170" s="23" t="s">
        <v>224</v>
      </c>
      <c r="E170" t="s">
        <v>36</v>
      </c>
      <c r="F170" s="95"/>
      <c r="G170" s="25"/>
      <c r="H170" s="25"/>
      <c r="I170" s="29"/>
      <c r="J170" s="10"/>
      <c r="K170"/>
      <c r="L170" s="13"/>
      <c r="M170" s="13"/>
      <c r="N170"/>
      <c r="O170"/>
      <c r="P170" s="13"/>
      <c r="Q170" s="13"/>
      <c r="R170"/>
      <c r="S170"/>
      <c r="T170"/>
      <c r="U170"/>
      <c r="V170"/>
      <c r="W170"/>
      <c r="X170"/>
      <c r="Y170" s="12"/>
      <c r="Z170" s="12"/>
      <c r="AA170" s="12"/>
      <c r="AB170" s="12"/>
    </row>
    <row r="171" spans="1:28" x14ac:dyDescent="0.25">
      <c r="A171" t="s">
        <v>270</v>
      </c>
      <c r="B171" t="s">
        <v>204</v>
      </c>
      <c r="C171" t="s">
        <v>46</v>
      </c>
      <c r="D171" s="23" t="s">
        <v>224</v>
      </c>
      <c r="E171" t="s">
        <v>36</v>
      </c>
      <c r="F171" s="95">
        <v>0</v>
      </c>
      <c r="G171" s="25">
        <v>35</v>
      </c>
      <c r="H171" s="25">
        <v>75</v>
      </c>
      <c r="I171" s="117">
        <f>G171+H171</f>
        <v>110</v>
      </c>
      <c r="J171" s="10"/>
      <c r="K171"/>
      <c r="L171" s="13"/>
      <c r="M171" s="13"/>
      <c r="N171"/>
      <c r="O171"/>
      <c r="P171" s="13"/>
      <c r="Q171" s="13"/>
      <c r="R171"/>
      <c r="S171"/>
      <c r="T171"/>
      <c r="U171"/>
      <c r="V171" t="s">
        <v>576</v>
      </c>
      <c r="W171"/>
      <c r="X171"/>
      <c r="Y171" s="12"/>
      <c r="Z171" s="12"/>
      <c r="AA171" s="12"/>
      <c r="AB171" s="12"/>
    </row>
    <row r="172" spans="1:28" x14ac:dyDescent="0.25">
      <c r="A172" t="s">
        <v>335</v>
      </c>
      <c r="B172" t="s">
        <v>336</v>
      </c>
      <c r="C172" t="s">
        <v>38</v>
      </c>
      <c r="D172" s="23" t="s">
        <v>332</v>
      </c>
      <c r="E172" t="s">
        <v>36</v>
      </c>
      <c r="F172" s="95"/>
      <c r="G172" s="25"/>
      <c r="H172" s="25"/>
      <c r="I172" s="29"/>
      <c r="J172" s="10"/>
      <c r="K172"/>
      <c r="L172" s="13"/>
      <c r="M172" s="13"/>
      <c r="N172"/>
      <c r="O172"/>
      <c r="P172" s="13"/>
      <c r="Q172" s="13"/>
      <c r="R172"/>
      <c r="S172"/>
      <c r="T172"/>
      <c r="U172"/>
      <c r="V172"/>
      <c r="W172"/>
      <c r="X172"/>
      <c r="Y172" s="12"/>
      <c r="Z172" s="12"/>
      <c r="AA172" s="12"/>
      <c r="AB172" s="12"/>
    </row>
    <row r="173" spans="1:28" x14ac:dyDescent="0.25">
      <c r="A173" t="s">
        <v>337</v>
      </c>
      <c r="B173" t="s">
        <v>338</v>
      </c>
      <c r="C173" t="s">
        <v>38</v>
      </c>
      <c r="D173" s="23" t="s">
        <v>332</v>
      </c>
      <c r="E173" t="s">
        <v>36</v>
      </c>
      <c r="F173" s="95"/>
      <c r="G173" s="25"/>
      <c r="H173" s="25"/>
      <c r="I173" s="29"/>
      <c r="J173" s="10"/>
      <c r="K173"/>
      <c r="L173" s="13"/>
      <c r="M173" s="13"/>
      <c r="N173"/>
      <c r="O173"/>
      <c r="P173" s="13"/>
      <c r="Q173" s="13"/>
      <c r="R173"/>
      <c r="S173"/>
      <c r="T173"/>
      <c r="U173"/>
      <c r="V173"/>
      <c r="W173"/>
      <c r="X173"/>
      <c r="Y173" s="12"/>
      <c r="Z173" s="12"/>
      <c r="AA173" s="12"/>
      <c r="AB173" s="12"/>
    </row>
    <row r="174" spans="1:28" x14ac:dyDescent="0.25">
      <c r="A174" t="s">
        <v>130</v>
      </c>
      <c r="B174" t="s">
        <v>131</v>
      </c>
      <c r="C174" t="s">
        <v>52</v>
      </c>
      <c r="D174" s="23" t="s">
        <v>53</v>
      </c>
      <c r="E174" t="s">
        <v>36</v>
      </c>
      <c r="F174" s="104">
        <v>15</v>
      </c>
      <c r="G174" s="25">
        <v>27</v>
      </c>
      <c r="H174" s="25">
        <v>92</v>
      </c>
      <c r="I174" s="117">
        <f>G174+H174</f>
        <v>119</v>
      </c>
      <c r="J174" s="10"/>
      <c r="K174"/>
      <c r="L174" s="13"/>
      <c r="M174" s="13"/>
      <c r="N174"/>
      <c r="O174"/>
      <c r="P174" s="13"/>
      <c r="Q174" s="13"/>
      <c r="R174"/>
      <c r="S174"/>
      <c r="T174"/>
      <c r="U174"/>
      <c r="V174"/>
      <c r="W174"/>
      <c r="X174"/>
      <c r="Y174" s="12"/>
      <c r="Z174" s="12"/>
      <c r="AA174" s="12"/>
      <c r="AB174" s="12"/>
    </row>
    <row r="175" spans="1:28" x14ac:dyDescent="0.25">
      <c r="A175" t="s">
        <v>115</v>
      </c>
      <c r="B175" t="s">
        <v>116</v>
      </c>
      <c r="C175" t="s">
        <v>54</v>
      </c>
      <c r="D175" s="23" t="s">
        <v>53</v>
      </c>
      <c r="E175" t="s">
        <v>36</v>
      </c>
      <c r="F175" s="95"/>
      <c r="G175" s="25"/>
      <c r="H175" s="25"/>
      <c r="I175" s="29"/>
      <c r="J175" s="10"/>
      <c r="K175"/>
      <c r="L175" s="13"/>
      <c r="M175" s="13"/>
      <c r="N175"/>
      <c r="O175"/>
      <c r="P175" s="13"/>
      <c r="Q175" s="13"/>
      <c r="R175"/>
      <c r="S175"/>
      <c r="T175"/>
      <c r="U175"/>
      <c r="V175"/>
      <c r="W175"/>
      <c r="X175"/>
      <c r="Y175" s="12"/>
      <c r="Z175" s="12"/>
      <c r="AA175" s="12"/>
      <c r="AB175" s="12"/>
    </row>
    <row r="176" spans="1:28" x14ac:dyDescent="0.25">
      <c r="A176" t="s">
        <v>115</v>
      </c>
      <c r="B176" t="s">
        <v>116</v>
      </c>
      <c r="C176" t="s">
        <v>54</v>
      </c>
      <c r="D176" s="23" t="s">
        <v>53</v>
      </c>
      <c r="E176" s="105" t="s">
        <v>36</v>
      </c>
      <c r="F176" s="95">
        <v>0</v>
      </c>
      <c r="G176" s="25">
        <v>27</v>
      </c>
      <c r="H176" s="28">
        <v>212</v>
      </c>
      <c r="I176" s="117">
        <f>G176+H176</f>
        <v>239</v>
      </c>
      <c r="J176"/>
      <c r="K176" s="13"/>
      <c r="L176" s="13"/>
      <c r="M176"/>
      <c r="N176"/>
      <c r="O176" s="13"/>
      <c r="P176" s="13"/>
      <c r="Q176"/>
      <c r="R176"/>
      <c r="S176"/>
      <c r="T176"/>
      <c r="U176"/>
      <c r="V176"/>
      <c r="W176" t="s">
        <v>113</v>
      </c>
      <c r="X176" s="12" t="s">
        <v>114</v>
      </c>
      <c r="Y176" s="12"/>
      <c r="Z176" s="12"/>
      <c r="AA176" s="12"/>
    </row>
    <row r="177" spans="1:28" x14ac:dyDescent="0.25">
      <c r="A177" t="s">
        <v>117</v>
      </c>
      <c r="B177" t="s">
        <v>118</v>
      </c>
      <c r="C177" t="s">
        <v>54</v>
      </c>
      <c r="D177" s="23" t="s">
        <v>53</v>
      </c>
      <c r="E177" t="s">
        <v>36</v>
      </c>
      <c r="F177" s="95"/>
      <c r="G177" s="25"/>
      <c r="H177" s="25"/>
      <c r="I177" s="29"/>
      <c r="J177" s="10"/>
      <c r="K177"/>
      <c r="L177" s="13"/>
      <c r="M177" s="13"/>
      <c r="N177"/>
      <c r="O177"/>
      <c r="P177" s="13"/>
      <c r="Q177" s="13"/>
      <c r="R177"/>
      <c r="S177"/>
      <c r="T177"/>
      <c r="U177"/>
      <c r="V177"/>
      <c r="W177"/>
      <c r="X177"/>
      <c r="Y177" s="12"/>
      <c r="Z177" s="12"/>
      <c r="AA177" s="12"/>
      <c r="AB177" s="12"/>
    </row>
    <row r="178" spans="1:28" x14ac:dyDescent="0.25">
      <c r="A178" t="s">
        <v>117</v>
      </c>
      <c r="B178" t="s">
        <v>118</v>
      </c>
      <c r="C178" t="s">
        <v>54</v>
      </c>
      <c r="D178" s="23" t="s">
        <v>53</v>
      </c>
      <c r="E178" s="105" t="s">
        <v>36</v>
      </c>
      <c r="F178" s="95">
        <v>0</v>
      </c>
      <c r="G178" s="25">
        <v>27</v>
      </c>
      <c r="H178" s="28">
        <v>84</v>
      </c>
      <c r="I178" s="117">
        <f>G178+H178</f>
        <v>111</v>
      </c>
      <c r="J178"/>
      <c r="K178" s="13"/>
      <c r="L178" s="13"/>
      <c r="M178"/>
      <c r="N178"/>
      <c r="O178" s="13"/>
      <c r="P178" s="13"/>
      <c r="Q178"/>
      <c r="R178"/>
      <c r="S178"/>
      <c r="T178"/>
      <c r="U178"/>
      <c r="V178"/>
      <c r="W178" t="s">
        <v>113</v>
      </c>
      <c r="X178" s="12" t="s">
        <v>114</v>
      </c>
      <c r="Y178" s="12"/>
      <c r="Z178" s="12"/>
      <c r="AA178" s="12"/>
    </row>
    <row r="179" spans="1:28" x14ac:dyDescent="0.25">
      <c r="A179" t="s">
        <v>132</v>
      </c>
      <c r="B179" t="s">
        <v>133</v>
      </c>
      <c r="C179" t="s">
        <v>52</v>
      </c>
      <c r="D179" s="23" t="s">
        <v>53</v>
      </c>
      <c r="E179" t="s">
        <v>36</v>
      </c>
      <c r="F179" s="104">
        <v>15</v>
      </c>
      <c r="G179" s="25">
        <v>50</v>
      </c>
      <c r="H179" s="25">
        <v>150</v>
      </c>
      <c r="I179" s="117">
        <f>G179+H179</f>
        <v>200</v>
      </c>
      <c r="J179" s="10"/>
      <c r="K179"/>
      <c r="L179" s="13"/>
      <c r="M179" s="13"/>
      <c r="N179"/>
      <c r="O179"/>
      <c r="P179" s="13"/>
      <c r="Q179" s="13"/>
      <c r="R179"/>
      <c r="S179"/>
      <c r="T179"/>
      <c r="U179"/>
      <c r="V179"/>
      <c r="W179"/>
      <c r="X179"/>
      <c r="Y179" s="12"/>
      <c r="Z179" s="12"/>
      <c r="AA179" s="12"/>
      <c r="AB179" s="12"/>
    </row>
    <row r="180" spans="1:28" x14ac:dyDescent="0.25">
      <c r="A180" t="s">
        <v>134</v>
      </c>
      <c r="B180" t="s">
        <v>135</v>
      </c>
      <c r="C180" t="s">
        <v>52</v>
      </c>
      <c r="D180" s="23" t="s">
        <v>53</v>
      </c>
      <c r="E180" t="s">
        <v>36</v>
      </c>
      <c r="F180" s="104">
        <v>15</v>
      </c>
      <c r="G180" s="25">
        <v>50</v>
      </c>
      <c r="H180" s="25">
        <v>35</v>
      </c>
      <c r="I180" s="117">
        <f>G180+H180</f>
        <v>85</v>
      </c>
      <c r="J180" s="10"/>
      <c r="K180"/>
      <c r="L180" s="13"/>
      <c r="M180" s="13"/>
      <c r="N180"/>
      <c r="O180"/>
      <c r="P180" s="13"/>
      <c r="Q180" s="13"/>
      <c r="R180"/>
      <c r="S180"/>
      <c r="T180"/>
      <c r="U180"/>
      <c r="V180"/>
      <c r="W180"/>
      <c r="X180"/>
      <c r="Y180" s="12"/>
      <c r="Z180" s="12"/>
      <c r="AA180" s="12"/>
      <c r="AB180" s="12"/>
    </row>
    <row r="181" spans="1:28" x14ac:dyDescent="0.25">
      <c r="A181" t="s">
        <v>312</v>
      </c>
      <c r="B181" t="s">
        <v>313</v>
      </c>
      <c r="C181" t="s">
        <v>310</v>
      </c>
      <c r="D181" s="23" t="s">
        <v>311</v>
      </c>
      <c r="E181" t="s">
        <v>36</v>
      </c>
      <c r="F181" s="95"/>
      <c r="G181" s="25"/>
      <c r="H181" s="25"/>
      <c r="I181" s="29"/>
      <c r="J181" s="10"/>
      <c r="K181"/>
      <c r="L181" s="13"/>
      <c r="M181" s="13"/>
      <c r="N181"/>
      <c r="O181"/>
      <c r="P181" s="13"/>
      <c r="Q181" s="13"/>
      <c r="R181"/>
      <c r="S181"/>
      <c r="T181"/>
      <c r="U181"/>
      <c r="V181"/>
      <c r="W181"/>
      <c r="X181"/>
      <c r="Y181" s="12"/>
      <c r="Z181" s="12"/>
      <c r="AA181" s="12"/>
      <c r="AB181" s="12"/>
    </row>
    <row r="182" spans="1:28" x14ac:dyDescent="0.25">
      <c r="A182" t="s">
        <v>230</v>
      </c>
      <c r="B182" t="s">
        <v>166</v>
      </c>
      <c r="C182" t="s">
        <v>218</v>
      </c>
      <c r="D182" s="23" t="s">
        <v>223</v>
      </c>
      <c r="E182" t="s">
        <v>36</v>
      </c>
      <c r="F182" s="95">
        <v>0</v>
      </c>
      <c r="G182" s="25">
        <v>0</v>
      </c>
      <c r="H182" s="25">
        <v>20</v>
      </c>
      <c r="I182" s="117">
        <f>G182+H182</f>
        <v>20</v>
      </c>
      <c r="J182" s="10"/>
      <c r="K182"/>
      <c r="L182" s="13"/>
      <c r="M182" s="13"/>
      <c r="N182"/>
      <c r="O182"/>
      <c r="P182" s="13"/>
      <c r="Q182" s="13"/>
      <c r="R182"/>
      <c r="S182"/>
      <c r="T182"/>
      <c r="U182"/>
      <c r="V182"/>
      <c r="W182"/>
      <c r="X182"/>
      <c r="Y182" s="12"/>
      <c r="Z182" s="12"/>
      <c r="AA182" s="12"/>
      <c r="AB182" s="12"/>
    </row>
    <row r="183" spans="1:28" x14ac:dyDescent="0.25">
      <c r="A183" t="s">
        <v>231</v>
      </c>
      <c r="B183" t="s">
        <v>167</v>
      </c>
      <c r="C183" t="s">
        <v>218</v>
      </c>
      <c r="D183" s="23" t="s">
        <v>223</v>
      </c>
      <c r="E183" t="s">
        <v>36</v>
      </c>
      <c r="F183" s="95">
        <v>0</v>
      </c>
      <c r="G183" s="25">
        <v>0</v>
      </c>
      <c r="H183" s="25">
        <v>20</v>
      </c>
      <c r="I183" s="117">
        <f>G183+H183</f>
        <v>20</v>
      </c>
      <c r="J183" s="10"/>
      <c r="K183"/>
      <c r="L183" s="13"/>
      <c r="M183" s="13"/>
      <c r="N183"/>
      <c r="O183"/>
      <c r="P183" s="13"/>
      <c r="Q183" s="13"/>
      <c r="R183"/>
      <c r="S183"/>
      <c r="T183"/>
      <c r="U183"/>
      <c r="V183"/>
      <c r="W183"/>
      <c r="X183"/>
      <c r="Y183" s="12"/>
      <c r="Z183" s="12"/>
      <c r="AA183" s="12"/>
      <c r="AB183" s="12"/>
    </row>
    <row r="184" spans="1:28" x14ac:dyDescent="0.25">
      <c r="A184" t="s">
        <v>563</v>
      </c>
      <c r="B184" t="s">
        <v>560</v>
      </c>
      <c r="C184" t="s">
        <v>561</v>
      </c>
      <c r="D184" s="23" t="s">
        <v>562</v>
      </c>
      <c r="E184" t="s">
        <v>36</v>
      </c>
      <c r="F184" s="95"/>
      <c r="G184" s="25"/>
      <c r="H184" s="25"/>
      <c r="I184" s="29"/>
      <c r="J184" s="10"/>
      <c r="K184"/>
      <c r="L184" s="13"/>
      <c r="M184" s="13"/>
      <c r="N184"/>
      <c r="O184"/>
      <c r="P184" s="13"/>
      <c r="Q184" s="13"/>
      <c r="R184"/>
      <c r="S184"/>
      <c r="T184"/>
      <c r="U184"/>
      <c r="V184"/>
      <c r="W184"/>
      <c r="X184"/>
      <c r="Y184" s="12"/>
      <c r="Z184" s="12"/>
      <c r="AA184" s="12"/>
      <c r="AB184" s="12"/>
    </row>
    <row r="185" spans="1:28" x14ac:dyDescent="0.25">
      <c r="A185" t="s">
        <v>246</v>
      </c>
      <c r="B185" t="s">
        <v>181</v>
      </c>
      <c r="C185" t="s">
        <v>66</v>
      </c>
      <c r="D185" s="23" t="s">
        <v>223</v>
      </c>
      <c r="E185" t="s">
        <v>36</v>
      </c>
      <c r="F185" s="95">
        <v>0</v>
      </c>
      <c r="G185" s="25">
        <v>0</v>
      </c>
      <c r="H185" s="25">
        <v>30</v>
      </c>
      <c r="I185" s="117">
        <f>G185+H185</f>
        <v>30</v>
      </c>
      <c r="J185" s="10"/>
      <c r="K185"/>
      <c r="L185" s="13"/>
      <c r="M185" s="13"/>
      <c r="N185"/>
      <c r="O185"/>
      <c r="P185" s="13"/>
      <c r="Q185" s="13"/>
      <c r="R185"/>
      <c r="S185"/>
      <c r="T185"/>
      <c r="U185"/>
      <c r="V185"/>
      <c r="W185"/>
      <c r="X185"/>
      <c r="Y185" s="12"/>
      <c r="Z185" s="12"/>
      <c r="AA185" s="12"/>
      <c r="AB185" s="12"/>
    </row>
    <row r="186" spans="1:28" x14ac:dyDescent="0.25">
      <c r="A186" t="s">
        <v>247</v>
      </c>
      <c r="B186" t="s">
        <v>182</v>
      </c>
      <c r="C186" t="s">
        <v>66</v>
      </c>
      <c r="D186" s="23" t="s">
        <v>223</v>
      </c>
      <c r="E186" t="s">
        <v>36</v>
      </c>
      <c r="F186" s="95">
        <v>0</v>
      </c>
      <c r="G186" s="25">
        <v>0</v>
      </c>
      <c r="H186" s="25">
        <v>30</v>
      </c>
      <c r="I186" s="117">
        <f>G186+H186</f>
        <v>30</v>
      </c>
      <c r="J186" s="10"/>
      <c r="K186"/>
      <c r="L186" s="13"/>
      <c r="M186" s="13"/>
      <c r="N186"/>
      <c r="O186"/>
      <c r="P186" s="13"/>
      <c r="Q186" s="13"/>
      <c r="R186"/>
      <c r="S186"/>
      <c r="T186"/>
      <c r="U186"/>
      <c r="V186"/>
      <c r="W186"/>
      <c r="X186"/>
      <c r="Y186" s="12"/>
      <c r="Z186" s="12"/>
      <c r="AA186" s="12"/>
      <c r="AB186" s="12"/>
    </row>
    <row r="187" spans="1:28" x14ac:dyDescent="0.25">
      <c r="A187" t="s">
        <v>248</v>
      </c>
      <c r="B187" t="s">
        <v>183</v>
      </c>
      <c r="C187" t="s">
        <v>66</v>
      </c>
      <c r="D187" s="23" t="s">
        <v>223</v>
      </c>
      <c r="E187" t="s">
        <v>36</v>
      </c>
      <c r="F187" s="95">
        <v>0</v>
      </c>
      <c r="G187" s="25">
        <v>0</v>
      </c>
      <c r="H187" s="25">
        <v>30</v>
      </c>
      <c r="I187" s="117">
        <f>G187+H187</f>
        <v>30</v>
      </c>
      <c r="J187" s="10"/>
      <c r="K187"/>
      <c r="L187" s="13"/>
      <c r="M187" s="13"/>
      <c r="N187"/>
      <c r="O187"/>
      <c r="P187" s="13"/>
      <c r="Q187" s="13"/>
      <c r="R187"/>
      <c r="S187"/>
      <c r="T187"/>
      <c r="U187"/>
      <c r="V187"/>
      <c r="W187"/>
      <c r="X187"/>
      <c r="Y187" s="12"/>
      <c r="Z187" s="12"/>
      <c r="AA187" s="12"/>
      <c r="AB187" s="12"/>
    </row>
    <row r="188" spans="1:28" x14ac:dyDescent="0.25">
      <c r="A188" t="s">
        <v>232</v>
      </c>
      <c r="B188" t="s">
        <v>168</v>
      </c>
      <c r="C188" t="s">
        <v>218</v>
      </c>
      <c r="D188" s="23" t="s">
        <v>223</v>
      </c>
      <c r="E188" t="s">
        <v>36</v>
      </c>
      <c r="F188" s="95">
        <v>0</v>
      </c>
      <c r="G188" s="25">
        <v>0</v>
      </c>
      <c r="H188" s="25">
        <v>20</v>
      </c>
      <c r="I188" s="117">
        <f>G188+H188</f>
        <v>20</v>
      </c>
      <c r="J188" s="10"/>
      <c r="K188"/>
      <c r="L188" s="13"/>
      <c r="M188" s="13"/>
      <c r="N188"/>
      <c r="O188"/>
      <c r="P188" s="13"/>
      <c r="Q188" s="13"/>
      <c r="R188"/>
      <c r="S188"/>
      <c r="T188"/>
      <c r="U188"/>
      <c r="V188"/>
      <c r="W188"/>
      <c r="X188"/>
      <c r="Y188" s="12"/>
      <c r="Z188" s="12"/>
      <c r="AA188" s="12"/>
      <c r="AB188" s="12"/>
    </row>
    <row r="189" spans="1:28" x14ac:dyDescent="0.25">
      <c r="A189" t="s">
        <v>567</v>
      </c>
      <c r="B189" t="s">
        <v>568</v>
      </c>
      <c r="C189" t="s">
        <v>561</v>
      </c>
      <c r="D189" s="23" t="s">
        <v>569</v>
      </c>
      <c r="E189" t="s">
        <v>36</v>
      </c>
      <c r="F189" s="95"/>
      <c r="G189" s="25"/>
      <c r="H189" s="25"/>
      <c r="I189" s="29"/>
      <c r="J189" s="10"/>
      <c r="K189"/>
      <c r="L189" s="13"/>
      <c r="M189" s="13"/>
      <c r="N189"/>
      <c r="O189"/>
      <c r="P189" s="13"/>
      <c r="Q189" s="13"/>
      <c r="R189"/>
      <c r="S189"/>
      <c r="T189"/>
      <c r="U189"/>
      <c r="V189"/>
      <c r="W189"/>
      <c r="X189"/>
      <c r="Y189" s="12"/>
      <c r="Z189" s="12"/>
      <c r="AA189" s="12"/>
      <c r="AB189" s="12"/>
    </row>
    <row r="190" spans="1:28" x14ac:dyDescent="0.25">
      <c r="A190" t="s">
        <v>233</v>
      </c>
      <c r="B190" t="s">
        <v>169</v>
      </c>
      <c r="C190" t="s">
        <v>218</v>
      </c>
      <c r="D190" s="23" t="s">
        <v>223</v>
      </c>
      <c r="E190" t="s">
        <v>36</v>
      </c>
      <c r="F190" s="95">
        <v>0</v>
      </c>
      <c r="G190" s="25">
        <v>0</v>
      </c>
      <c r="H190" s="25">
        <v>20</v>
      </c>
      <c r="I190" s="117">
        <f>G190+H190</f>
        <v>20</v>
      </c>
      <c r="J190" s="10"/>
      <c r="K190"/>
      <c r="L190" s="13"/>
      <c r="M190" s="13"/>
      <c r="N190"/>
      <c r="O190"/>
      <c r="P190" s="13"/>
      <c r="Q190" s="13"/>
      <c r="R190"/>
      <c r="S190"/>
      <c r="T190"/>
      <c r="U190"/>
      <c r="V190"/>
      <c r="W190"/>
      <c r="X190"/>
      <c r="Y190" s="12"/>
      <c r="Z190" s="12"/>
      <c r="AA190" s="12"/>
      <c r="AB190" s="12"/>
    </row>
    <row r="191" spans="1:28" x14ac:dyDescent="0.25">
      <c r="A191" t="s">
        <v>249</v>
      </c>
      <c r="B191" t="s">
        <v>184</v>
      </c>
      <c r="C191" t="s">
        <v>66</v>
      </c>
      <c r="D191" s="23" t="s">
        <v>223</v>
      </c>
      <c r="E191" t="s">
        <v>36</v>
      </c>
      <c r="F191" s="95">
        <v>0</v>
      </c>
      <c r="G191" s="25">
        <v>0</v>
      </c>
      <c r="H191" s="25">
        <v>30</v>
      </c>
      <c r="I191" s="117">
        <f>G191+H191</f>
        <v>30</v>
      </c>
      <c r="J191" s="10"/>
      <c r="K191"/>
      <c r="L191" s="13"/>
      <c r="M191" s="13"/>
      <c r="N191"/>
      <c r="O191"/>
      <c r="P191" s="13"/>
      <c r="Q191" s="13"/>
      <c r="R191"/>
      <c r="S191"/>
      <c r="T191"/>
      <c r="U191"/>
      <c r="V191"/>
      <c r="W191"/>
      <c r="X191"/>
      <c r="Y191" s="12"/>
      <c r="Z191" s="12"/>
      <c r="AA191" s="12"/>
      <c r="AB191" s="12"/>
    </row>
    <row r="192" spans="1:28" x14ac:dyDescent="0.25">
      <c r="A192" t="s">
        <v>250</v>
      </c>
      <c r="B192" t="s">
        <v>185</v>
      </c>
      <c r="C192" t="s">
        <v>66</v>
      </c>
      <c r="D192" s="23" t="s">
        <v>223</v>
      </c>
      <c r="E192" t="s">
        <v>36</v>
      </c>
      <c r="F192" s="95">
        <v>0</v>
      </c>
      <c r="G192" s="25">
        <v>0</v>
      </c>
      <c r="H192" s="25">
        <v>30</v>
      </c>
      <c r="I192" s="117">
        <f>G192+H192</f>
        <v>30</v>
      </c>
      <c r="J192" s="10"/>
      <c r="K192"/>
      <c r="L192" s="13"/>
      <c r="M192" s="13"/>
      <c r="N192"/>
      <c r="O192"/>
      <c r="P192" s="13"/>
      <c r="Q192" s="13"/>
      <c r="R192"/>
      <c r="S192"/>
      <c r="T192"/>
      <c r="U192"/>
      <c r="V192"/>
      <c r="W192"/>
      <c r="X192"/>
      <c r="Y192" s="12"/>
      <c r="Z192" s="12"/>
      <c r="AA192" s="12"/>
      <c r="AB192" s="12"/>
    </row>
    <row r="193" spans="1:28" x14ac:dyDescent="0.25">
      <c r="A193" t="s">
        <v>251</v>
      </c>
      <c r="B193" t="s">
        <v>186</v>
      </c>
      <c r="C193" t="s">
        <v>66</v>
      </c>
      <c r="D193" s="23" t="s">
        <v>223</v>
      </c>
      <c r="E193" t="s">
        <v>36</v>
      </c>
      <c r="F193" s="95">
        <v>0</v>
      </c>
      <c r="G193" s="25">
        <v>0</v>
      </c>
      <c r="H193" s="25">
        <v>30</v>
      </c>
      <c r="I193" s="117">
        <f>G193+H193</f>
        <v>30</v>
      </c>
      <c r="J193" s="10"/>
      <c r="K193"/>
      <c r="L193" s="13"/>
      <c r="M193" s="13"/>
      <c r="N193"/>
      <c r="O193"/>
      <c r="P193" s="13"/>
      <c r="Q193" s="13"/>
      <c r="R193"/>
      <c r="S193"/>
      <c r="T193"/>
      <c r="U193"/>
      <c r="V193"/>
      <c r="W193"/>
      <c r="X193"/>
      <c r="Y193" s="12"/>
      <c r="Z193" s="12"/>
      <c r="AA193" s="12"/>
      <c r="AB193" s="12"/>
    </row>
    <row r="194" spans="1:28" x14ac:dyDescent="0.25">
      <c r="A194" t="s">
        <v>228</v>
      </c>
      <c r="B194" t="s">
        <v>164</v>
      </c>
      <c r="C194" t="s">
        <v>217</v>
      </c>
      <c r="D194" s="23" t="s">
        <v>221</v>
      </c>
      <c r="E194" t="s">
        <v>36</v>
      </c>
      <c r="F194" s="95">
        <v>0</v>
      </c>
      <c r="G194" s="25">
        <v>0</v>
      </c>
      <c r="H194" s="25">
        <v>10</v>
      </c>
      <c r="I194" s="117">
        <f>G194+H194</f>
        <v>10</v>
      </c>
      <c r="J194" s="10"/>
      <c r="K194"/>
      <c r="L194" s="13"/>
      <c r="M194" s="13"/>
      <c r="N194"/>
      <c r="O194"/>
      <c r="P194" s="13"/>
      <c r="Q194" s="13"/>
      <c r="R194"/>
      <c r="S194"/>
      <c r="T194"/>
      <c r="U194"/>
      <c r="V194"/>
      <c r="W194"/>
      <c r="X194"/>
      <c r="Y194" s="12"/>
      <c r="Z194" s="12"/>
      <c r="AA194" s="12"/>
      <c r="AB194" s="12"/>
    </row>
    <row r="195" spans="1:28" x14ac:dyDescent="0.25">
      <c r="A195" t="s">
        <v>428</v>
      </c>
      <c r="B195" t="s">
        <v>429</v>
      </c>
      <c r="C195" t="s">
        <v>64</v>
      </c>
      <c r="D195" s="23" t="s">
        <v>220</v>
      </c>
      <c r="E195" t="s">
        <v>36</v>
      </c>
      <c r="F195" s="95">
        <v>0</v>
      </c>
      <c r="G195" s="25">
        <v>0</v>
      </c>
      <c r="H195" s="25">
        <v>0</v>
      </c>
      <c r="I195" s="29"/>
      <c r="J195" s="10"/>
      <c r="K195"/>
      <c r="L195" s="13"/>
      <c r="M195" s="13"/>
      <c r="N195"/>
      <c r="O195"/>
      <c r="P195" s="13"/>
      <c r="Q195" s="13"/>
      <c r="R195"/>
      <c r="S195"/>
      <c r="T195"/>
      <c r="U195"/>
      <c r="V195"/>
      <c r="W195"/>
      <c r="X195"/>
      <c r="Y195" s="12"/>
      <c r="Z195" s="12"/>
      <c r="AA195" s="12"/>
      <c r="AB195" s="12"/>
    </row>
    <row r="196" spans="1:28" x14ac:dyDescent="0.25">
      <c r="A196" t="s">
        <v>430</v>
      </c>
      <c r="B196" t="s">
        <v>431</v>
      </c>
      <c r="C196" t="s">
        <v>64</v>
      </c>
      <c r="D196" s="23" t="s">
        <v>220</v>
      </c>
      <c r="E196" t="s">
        <v>36</v>
      </c>
      <c r="F196" s="95">
        <v>0</v>
      </c>
      <c r="G196" s="25">
        <v>0</v>
      </c>
      <c r="H196" s="25">
        <v>0</v>
      </c>
      <c r="I196" s="29"/>
      <c r="J196" s="10"/>
      <c r="K196"/>
      <c r="L196" s="13"/>
      <c r="M196" s="13"/>
      <c r="N196"/>
      <c r="O196"/>
      <c r="P196" s="13"/>
      <c r="Q196" s="13"/>
      <c r="R196"/>
      <c r="S196"/>
      <c r="T196"/>
      <c r="U196"/>
      <c r="V196"/>
      <c r="W196"/>
      <c r="X196"/>
      <c r="Y196" s="12"/>
      <c r="Z196" s="12"/>
      <c r="AA196" s="12"/>
      <c r="AB196" s="12"/>
    </row>
    <row r="197" spans="1:28" x14ac:dyDescent="0.25">
      <c r="A197" t="s">
        <v>432</v>
      </c>
      <c r="B197" t="s">
        <v>433</v>
      </c>
      <c r="C197" t="s">
        <v>64</v>
      </c>
      <c r="D197" s="23" t="s">
        <v>220</v>
      </c>
      <c r="E197" t="s">
        <v>36</v>
      </c>
      <c r="F197" s="95">
        <v>0</v>
      </c>
      <c r="G197" s="25">
        <v>0</v>
      </c>
      <c r="H197" s="25">
        <v>0</v>
      </c>
      <c r="I197" s="29"/>
      <c r="J197" s="10"/>
      <c r="K197"/>
      <c r="L197" s="13"/>
      <c r="M197" s="13"/>
      <c r="N197"/>
      <c r="O197"/>
      <c r="P197" s="13"/>
      <c r="Q197" s="13"/>
      <c r="R197"/>
      <c r="S197"/>
      <c r="T197"/>
      <c r="U197"/>
      <c r="V197"/>
      <c r="W197"/>
      <c r="X197"/>
      <c r="Y197" s="12"/>
      <c r="Z197" s="12"/>
      <c r="AA197" s="12"/>
      <c r="AB197" s="12"/>
    </row>
    <row r="198" spans="1:28" x14ac:dyDescent="0.25">
      <c r="A198" t="s">
        <v>434</v>
      </c>
      <c r="B198" t="s">
        <v>435</v>
      </c>
      <c r="C198" t="s">
        <v>64</v>
      </c>
      <c r="D198" s="23" t="s">
        <v>220</v>
      </c>
      <c r="E198" t="s">
        <v>36</v>
      </c>
      <c r="F198" s="95">
        <v>0</v>
      </c>
      <c r="G198" s="25">
        <v>0</v>
      </c>
      <c r="H198" s="25">
        <v>0</v>
      </c>
      <c r="I198" s="29"/>
      <c r="J198" s="10"/>
      <c r="K198"/>
      <c r="L198" s="13"/>
      <c r="M198" s="13"/>
      <c r="N198"/>
      <c r="O198"/>
      <c r="P198" s="13"/>
      <c r="Q198" s="13"/>
      <c r="R198"/>
      <c r="S198"/>
      <c r="T198"/>
      <c r="U198"/>
      <c r="V198"/>
      <c r="W198"/>
      <c r="X198"/>
      <c r="Y198" s="12"/>
      <c r="Z198" s="12"/>
      <c r="AA198" s="12"/>
      <c r="AB198" s="12"/>
    </row>
    <row r="199" spans="1:28" x14ac:dyDescent="0.25">
      <c r="A199" t="s">
        <v>442</v>
      </c>
      <c r="B199" t="s">
        <v>443</v>
      </c>
      <c r="C199" t="s">
        <v>69</v>
      </c>
      <c r="D199" s="23" t="s">
        <v>444</v>
      </c>
      <c r="E199" t="s">
        <v>70</v>
      </c>
      <c r="F199" s="95"/>
      <c r="G199" s="25"/>
      <c r="H199" s="25"/>
      <c r="I199" s="29"/>
      <c r="J199" s="10"/>
      <c r="K199"/>
      <c r="L199" s="13"/>
      <c r="M199" s="13"/>
      <c r="N199"/>
      <c r="O199"/>
      <c r="P199" s="13"/>
      <c r="Q199" s="13"/>
      <c r="R199"/>
      <c r="S199"/>
      <c r="T199"/>
      <c r="U199"/>
      <c r="V199"/>
      <c r="W199"/>
      <c r="X199"/>
      <c r="Y199" s="12"/>
      <c r="Z199" s="12"/>
      <c r="AA199" s="12"/>
      <c r="AB199" s="12"/>
    </row>
    <row r="200" spans="1:28" x14ac:dyDescent="0.25">
      <c r="A200" t="s">
        <v>243</v>
      </c>
      <c r="B200" t="s">
        <v>178</v>
      </c>
      <c r="C200" t="s">
        <v>64</v>
      </c>
      <c r="D200" s="23" t="s">
        <v>220</v>
      </c>
      <c r="E200" t="s">
        <v>36</v>
      </c>
      <c r="F200" s="95">
        <v>0</v>
      </c>
      <c r="G200" s="25">
        <v>0</v>
      </c>
      <c r="H200" s="25">
        <v>10</v>
      </c>
      <c r="I200" s="117">
        <f>G200+H200</f>
        <v>10</v>
      </c>
      <c r="J200" s="10"/>
      <c r="K200"/>
      <c r="L200" s="13"/>
      <c r="M200" s="13"/>
      <c r="N200"/>
      <c r="O200"/>
      <c r="P200" s="13"/>
      <c r="Q200" s="13"/>
      <c r="R200"/>
      <c r="S200"/>
      <c r="T200"/>
      <c r="U200"/>
      <c r="V200"/>
      <c r="W200"/>
      <c r="X200"/>
      <c r="Y200" s="12"/>
      <c r="Z200" s="12"/>
      <c r="AA200" s="12"/>
      <c r="AB200" s="12"/>
    </row>
    <row r="201" spans="1:28" x14ac:dyDescent="0.25">
      <c r="A201" t="s">
        <v>227</v>
      </c>
      <c r="B201" t="s">
        <v>163</v>
      </c>
      <c r="C201" t="s">
        <v>217</v>
      </c>
      <c r="D201" s="23" t="s">
        <v>220</v>
      </c>
      <c r="E201" t="s">
        <v>36</v>
      </c>
      <c r="F201" s="95">
        <v>0</v>
      </c>
      <c r="G201" s="25">
        <v>0</v>
      </c>
      <c r="H201" s="25">
        <v>10</v>
      </c>
      <c r="I201" s="117">
        <f>G201+H201</f>
        <v>10</v>
      </c>
      <c r="J201" s="10"/>
      <c r="K201"/>
      <c r="L201" s="13"/>
      <c r="M201" s="13"/>
      <c r="N201"/>
      <c r="O201"/>
      <c r="P201" s="13"/>
      <c r="Q201" s="13"/>
      <c r="R201"/>
      <c r="S201"/>
      <c r="T201"/>
      <c r="U201"/>
      <c r="V201"/>
      <c r="W201"/>
      <c r="X201"/>
      <c r="Y201" s="12"/>
      <c r="Z201" s="12"/>
      <c r="AA201" s="12"/>
      <c r="AB201" s="12"/>
    </row>
    <row r="202" spans="1:28" x14ac:dyDescent="0.25">
      <c r="A202" t="s">
        <v>462</v>
      </c>
      <c r="B202" t="s">
        <v>287</v>
      </c>
      <c r="C202" t="s">
        <v>47</v>
      </c>
      <c r="D202" s="23" t="s">
        <v>224</v>
      </c>
      <c r="E202" t="s">
        <v>36</v>
      </c>
      <c r="F202" s="95"/>
      <c r="G202" s="25"/>
      <c r="H202" s="25"/>
      <c r="I202" s="29"/>
      <c r="J202" s="10"/>
      <c r="K202"/>
      <c r="L202" s="13"/>
      <c r="M202" s="13"/>
      <c r="N202"/>
      <c r="O202"/>
      <c r="P202" s="13"/>
      <c r="Q202" s="13"/>
      <c r="R202"/>
      <c r="S202"/>
      <c r="T202"/>
      <c r="U202"/>
      <c r="V202"/>
      <c r="W202"/>
      <c r="X202"/>
      <c r="Y202" s="12"/>
      <c r="Z202" s="12"/>
      <c r="AA202" s="12"/>
      <c r="AB202" s="12"/>
    </row>
    <row r="203" spans="1:28" x14ac:dyDescent="0.25">
      <c r="A203" t="s">
        <v>244</v>
      </c>
      <c r="B203" t="s">
        <v>179</v>
      </c>
      <c r="C203" t="s">
        <v>64</v>
      </c>
      <c r="D203" s="23" t="s">
        <v>220</v>
      </c>
      <c r="E203" t="s">
        <v>36</v>
      </c>
      <c r="F203" s="95">
        <v>0</v>
      </c>
      <c r="G203" s="25">
        <v>0</v>
      </c>
      <c r="H203" s="25">
        <v>10</v>
      </c>
      <c r="I203" s="117">
        <f>G203+H203</f>
        <v>10</v>
      </c>
      <c r="J203" s="10"/>
      <c r="K203"/>
      <c r="L203" s="13"/>
      <c r="M203" s="13"/>
      <c r="N203"/>
      <c r="O203"/>
      <c r="P203" s="13"/>
      <c r="Q203" s="13"/>
      <c r="R203"/>
      <c r="S203"/>
      <c r="T203"/>
      <c r="U203"/>
      <c r="V203"/>
      <c r="W203"/>
      <c r="X203"/>
      <c r="Y203" s="12"/>
      <c r="Z203" s="12"/>
      <c r="AA203" s="12"/>
      <c r="AB203" s="12"/>
    </row>
    <row r="204" spans="1:28" x14ac:dyDescent="0.25">
      <c r="A204" t="s">
        <v>339</v>
      </c>
      <c r="B204" t="s">
        <v>340</v>
      </c>
      <c r="C204" t="s">
        <v>38</v>
      </c>
      <c r="D204" s="23" t="s">
        <v>332</v>
      </c>
      <c r="E204" t="s">
        <v>36</v>
      </c>
      <c r="F204" s="95"/>
      <c r="G204" s="25"/>
      <c r="H204" s="25"/>
      <c r="I204" s="29"/>
      <c r="J204" s="10"/>
      <c r="K204"/>
      <c r="L204" s="13"/>
      <c r="M204" s="13"/>
      <c r="N204"/>
      <c r="O204"/>
      <c r="P204" s="13"/>
      <c r="Q204" s="13"/>
      <c r="R204"/>
      <c r="S204"/>
      <c r="T204"/>
      <c r="U204"/>
      <c r="V204"/>
      <c r="W204"/>
      <c r="X204"/>
      <c r="Y204" s="12"/>
      <c r="Z204" s="12"/>
      <c r="AA204" s="12"/>
      <c r="AB204" s="12"/>
    </row>
    <row r="205" spans="1:28" x14ac:dyDescent="0.25">
      <c r="A205" t="s">
        <v>341</v>
      </c>
      <c r="B205" t="s">
        <v>342</v>
      </c>
      <c r="C205" t="s">
        <v>38</v>
      </c>
      <c r="D205" s="23" t="s">
        <v>332</v>
      </c>
      <c r="E205" t="s">
        <v>36</v>
      </c>
      <c r="F205" s="95"/>
      <c r="G205" s="25"/>
      <c r="H205" s="25"/>
      <c r="I205" s="29"/>
      <c r="J205" s="10"/>
      <c r="K205"/>
      <c r="L205" s="13"/>
      <c r="M205" s="13"/>
      <c r="N205"/>
      <c r="O205"/>
      <c r="P205" s="13"/>
      <c r="Q205" s="13"/>
      <c r="R205"/>
      <c r="S205"/>
      <c r="T205"/>
      <c r="U205"/>
      <c r="V205"/>
      <c r="W205"/>
      <c r="X205"/>
      <c r="Y205" s="12"/>
      <c r="Z205" s="12"/>
      <c r="AA205" s="12"/>
      <c r="AB205" s="12"/>
    </row>
    <row r="206" spans="1:28" x14ac:dyDescent="0.25">
      <c r="A206" t="s">
        <v>330</v>
      </c>
      <c r="B206" t="s">
        <v>331</v>
      </c>
      <c r="C206" t="s">
        <v>38</v>
      </c>
      <c r="D206" s="23" t="s">
        <v>332</v>
      </c>
      <c r="E206" t="s">
        <v>36</v>
      </c>
      <c r="F206" s="95"/>
      <c r="G206" s="25"/>
      <c r="H206" s="25"/>
      <c r="I206" s="29"/>
      <c r="J206" s="10"/>
      <c r="K206"/>
      <c r="L206" s="13"/>
      <c r="M206" s="13"/>
      <c r="N206"/>
      <c r="O206"/>
      <c r="P206" s="13"/>
      <c r="Q206" s="13"/>
      <c r="R206"/>
      <c r="S206"/>
      <c r="T206"/>
      <c r="U206"/>
      <c r="V206"/>
      <c r="W206"/>
      <c r="X206"/>
      <c r="Y206" s="12"/>
      <c r="Z206" s="12"/>
      <c r="AA206" s="12"/>
      <c r="AB206" s="12"/>
    </row>
    <row r="207" spans="1:28" x14ac:dyDescent="0.25">
      <c r="A207" t="s">
        <v>333</v>
      </c>
      <c r="B207" t="s">
        <v>334</v>
      </c>
      <c r="C207" t="s">
        <v>38</v>
      </c>
      <c r="D207" s="23" t="s">
        <v>332</v>
      </c>
      <c r="E207" t="s">
        <v>36</v>
      </c>
      <c r="F207" s="95"/>
      <c r="G207" s="25"/>
      <c r="H207" s="25"/>
      <c r="I207" s="29"/>
      <c r="J207" s="10"/>
      <c r="K207"/>
      <c r="L207" s="13"/>
      <c r="M207" s="13"/>
      <c r="N207"/>
      <c r="O207"/>
      <c r="P207" s="13"/>
      <c r="Q207" s="13"/>
      <c r="R207"/>
      <c r="S207"/>
      <c r="T207"/>
      <c r="U207"/>
      <c r="V207"/>
      <c r="W207"/>
      <c r="X207"/>
      <c r="Y207" s="12"/>
      <c r="Z207" s="12"/>
      <c r="AA207" s="12"/>
      <c r="AB207" s="12"/>
    </row>
    <row r="208" spans="1:28" x14ac:dyDescent="0.25">
      <c r="A208" t="s">
        <v>343</v>
      </c>
      <c r="B208" t="s">
        <v>344</v>
      </c>
      <c r="C208" t="s">
        <v>38</v>
      </c>
      <c r="D208" s="23" t="s">
        <v>332</v>
      </c>
      <c r="E208" t="s">
        <v>36</v>
      </c>
      <c r="F208" s="95"/>
      <c r="G208" s="25"/>
      <c r="H208" s="25"/>
      <c r="I208" s="29"/>
      <c r="J208" s="10"/>
      <c r="K208"/>
      <c r="L208" s="13"/>
      <c r="M208" s="13"/>
      <c r="N208"/>
      <c r="O208"/>
      <c r="P208" s="13"/>
      <c r="Q208" s="13"/>
      <c r="R208"/>
      <c r="S208"/>
      <c r="T208"/>
      <c r="U208"/>
      <c r="V208"/>
      <c r="W208"/>
      <c r="X208"/>
      <c r="Y208" s="12"/>
      <c r="Z208" s="12"/>
      <c r="AA208" s="12"/>
      <c r="AB208" s="12"/>
    </row>
    <row r="209" spans="1:28" x14ac:dyDescent="0.25">
      <c r="A209" t="s">
        <v>499</v>
      </c>
      <c r="B209" t="s">
        <v>454</v>
      </c>
      <c r="C209" t="s">
        <v>44</v>
      </c>
      <c r="D209" s="23" t="s">
        <v>500</v>
      </c>
      <c r="E209" t="s">
        <v>36</v>
      </c>
      <c r="F209" s="95"/>
      <c r="G209" s="25"/>
      <c r="H209" s="25"/>
      <c r="I209" s="29"/>
      <c r="J209" s="10"/>
      <c r="K209"/>
      <c r="L209" s="13"/>
      <c r="M209" s="13"/>
      <c r="N209"/>
      <c r="O209"/>
      <c r="P209" s="13"/>
      <c r="Q209" s="13"/>
      <c r="R209"/>
      <c r="S209"/>
      <c r="T209"/>
      <c r="U209"/>
      <c r="V209"/>
      <c r="W209"/>
      <c r="X209"/>
      <c r="Y209" s="12"/>
      <c r="Z209" s="12"/>
      <c r="AA209" s="12"/>
      <c r="AB209" s="12"/>
    </row>
    <row r="210" spans="1:28" x14ac:dyDescent="0.25">
      <c r="A210" t="s">
        <v>501</v>
      </c>
      <c r="B210" t="s">
        <v>145</v>
      </c>
      <c r="C210" t="s">
        <v>44</v>
      </c>
      <c r="D210" s="23" t="s">
        <v>500</v>
      </c>
      <c r="E210" t="s">
        <v>36</v>
      </c>
      <c r="F210" s="95"/>
      <c r="G210" s="25"/>
      <c r="H210" s="25"/>
      <c r="I210" s="29"/>
      <c r="J210" s="10"/>
      <c r="K210"/>
      <c r="L210" s="13"/>
      <c r="M210" s="13"/>
      <c r="N210"/>
      <c r="O210"/>
      <c r="P210" s="13"/>
      <c r="Q210" s="13"/>
      <c r="R210"/>
      <c r="S210"/>
      <c r="T210"/>
      <c r="U210"/>
      <c r="V210"/>
      <c r="W210"/>
      <c r="X210"/>
      <c r="Y210" s="12"/>
      <c r="Z210" s="12"/>
      <c r="AA210" s="12"/>
      <c r="AB210" s="12"/>
    </row>
    <row r="211" spans="1:28" x14ac:dyDescent="0.25">
      <c r="A211" t="s">
        <v>119</v>
      </c>
      <c r="B211" t="s">
        <v>120</v>
      </c>
      <c r="C211" t="s">
        <v>54</v>
      </c>
      <c r="D211" s="23" t="s">
        <v>53</v>
      </c>
      <c r="E211" t="s">
        <v>36</v>
      </c>
      <c r="F211" s="95"/>
      <c r="G211" s="25"/>
      <c r="H211" s="25"/>
      <c r="I211" s="29"/>
      <c r="J211" s="10"/>
      <c r="K211"/>
      <c r="L211" s="13"/>
      <c r="M211" s="13"/>
      <c r="N211"/>
      <c r="O211"/>
      <c r="P211" s="13"/>
      <c r="Q211" s="13"/>
      <c r="R211"/>
      <c r="S211"/>
      <c r="T211"/>
      <c r="U211"/>
      <c r="V211"/>
      <c r="W211"/>
      <c r="X211"/>
      <c r="Y211" s="12"/>
      <c r="Z211" s="12"/>
      <c r="AA211" s="12"/>
      <c r="AB211" s="12"/>
    </row>
    <row r="212" spans="1:28" x14ac:dyDescent="0.25">
      <c r="A212" t="s">
        <v>121</v>
      </c>
      <c r="B212" t="s">
        <v>122</v>
      </c>
      <c r="C212" t="s">
        <v>54</v>
      </c>
      <c r="D212" s="23" t="s">
        <v>53</v>
      </c>
      <c r="E212" t="s">
        <v>36</v>
      </c>
      <c r="F212" s="95"/>
      <c r="G212" s="25"/>
      <c r="H212" s="25"/>
      <c r="I212" s="29"/>
      <c r="J212" s="10"/>
      <c r="K212"/>
      <c r="L212" s="13"/>
      <c r="M212" s="13"/>
      <c r="N212"/>
      <c r="O212"/>
      <c r="P212" s="13"/>
      <c r="Q212" s="13"/>
      <c r="R212"/>
      <c r="S212"/>
      <c r="T212"/>
      <c r="U212"/>
      <c r="V212"/>
      <c r="W212"/>
      <c r="X212"/>
      <c r="Y212" s="12"/>
      <c r="Z212" s="12"/>
      <c r="AA212" s="12"/>
      <c r="AB212" s="12"/>
    </row>
    <row r="213" spans="1:28" x14ac:dyDescent="0.25">
      <c r="A213" t="s">
        <v>123</v>
      </c>
      <c r="B213" t="s">
        <v>124</v>
      </c>
      <c r="C213" t="s">
        <v>54</v>
      </c>
      <c r="D213" s="23" t="s">
        <v>53</v>
      </c>
      <c r="E213" t="s">
        <v>36</v>
      </c>
      <c r="F213" s="95"/>
      <c r="G213" s="25"/>
      <c r="H213" s="25"/>
      <c r="I213" s="29"/>
      <c r="J213" s="10"/>
      <c r="K213"/>
      <c r="L213" s="13"/>
      <c r="M213" s="13"/>
      <c r="N213"/>
      <c r="O213"/>
      <c r="P213" s="13"/>
      <c r="Q213" s="13"/>
      <c r="R213"/>
      <c r="S213"/>
      <c r="T213"/>
      <c r="U213"/>
      <c r="V213"/>
      <c r="W213"/>
      <c r="X213"/>
      <c r="Y213" s="12"/>
      <c r="Z213" s="12"/>
      <c r="AA213" s="12"/>
      <c r="AB213" s="12"/>
    </row>
    <row r="214" spans="1:28" x14ac:dyDescent="0.25">
      <c r="A214" t="s">
        <v>317</v>
      </c>
      <c r="B214" t="s">
        <v>318</v>
      </c>
      <c r="C214" t="s">
        <v>52</v>
      </c>
      <c r="D214" s="23" t="s">
        <v>53</v>
      </c>
      <c r="E214" t="s">
        <v>36</v>
      </c>
      <c r="F214" s="95"/>
      <c r="G214" s="25"/>
      <c r="H214" s="25"/>
      <c r="I214" s="29"/>
      <c r="J214" s="10"/>
      <c r="K214"/>
      <c r="L214" s="13"/>
      <c r="M214" s="13"/>
      <c r="N214"/>
      <c r="O214"/>
      <c r="P214" s="13"/>
      <c r="Q214" s="13"/>
      <c r="R214"/>
      <c r="S214"/>
      <c r="T214"/>
      <c r="U214"/>
      <c r="V214"/>
      <c r="W214"/>
      <c r="X214"/>
      <c r="Y214" s="12"/>
      <c r="Z214" s="12"/>
      <c r="AA214" s="12"/>
      <c r="AB214" s="12"/>
    </row>
    <row r="215" spans="1:28" x14ac:dyDescent="0.25">
      <c r="A215" t="s">
        <v>322</v>
      </c>
      <c r="B215" t="s">
        <v>323</v>
      </c>
      <c r="C215" t="s">
        <v>43</v>
      </c>
      <c r="D215" s="23" t="s">
        <v>311</v>
      </c>
      <c r="E215" t="s">
        <v>36</v>
      </c>
      <c r="F215" s="95">
        <v>0</v>
      </c>
      <c r="G215" s="25">
        <v>0</v>
      </c>
      <c r="H215" s="25">
        <v>0</v>
      </c>
      <c r="I215" s="29"/>
      <c r="J215" s="10"/>
      <c r="K215"/>
      <c r="L215" s="13"/>
      <c r="M215" s="13"/>
      <c r="N215"/>
      <c r="O215"/>
      <c r="P215" s="13"/>
      <c r="Q215" s="13"/>
      <c r="R215"/>
      <c r="S215"/>
      <c r="T215"/>
      <c r="U215"/>
      <c r="V215"/>
      <c r="W215"/>
      <c r="X215"/>
      <c r="Y215" s="12"/>
      <c r="Z215" s="12"/>
      <c r="AA215" s="12"/>
      <c r="AB215" s="12"/>
    </row>
    <row r="216" spans="1:28" x14ac:dyDescent="0.25">
      <c r="A216" t="s">
        <v>324</v>
      </c>
      <c r="B216" t="s">
        <v>325</v>
      </c>
      <c r="C216" t="s">
        <v>43</v>
      </c>
      <c r="D216" s="23" t="s">
        <v>311</v>
      </c>
      <c r="E216" t="s">
        <v>36</v>
      </c>
      <c r="F216" s="95">
        <v>0</v>
      </c>
      <c r="G216" s="25">
        <v>0</v>
      </c>
      <c r="H216" s="25">
        <v>0</v>
      </c>
      <c r="I216" s="29"/>
      <c r="J216" s="10"/>
      <c r="K216"/>
      <c r="L216" s="13"/>
      <c r="M216" s="13"/>
      <c r="N216"/>
      <c r="O216"/>
      <c r="P216" s="13"/>
      <c r="Q216" s="13"/>
      <c r="R216"/>
      <c r="S216"/>
      <c r="T216"/>
      <c r="U216"/>
      <c r="V216"/>
      <c r="W216"/>
      <c r="X216"/>
      <c r="Y216" s="12"/>
      <c r="Z216" s="12"/>
      <c r="AA216" s="12"/>
      <c r="AB216" s="12"/>
    </row>
    <row r="217" spans="1:28" x14ac:dyDescent="0.25">
      <c r="A217" t="s">
        <v>469</v>
      </c>
      <c r="B217" t="s">
        <v>40</v>
      </c>
      <c r="C217" t="s">
        <v>470</v>
      </c>
      <c r="D217" s="23" t="s">
        <v>311</v>
      </c>
      <c r="E217" t="s">
        <v>36</v>
      </c>
      <c r="F217" s="95"/>
      <c r="G217" s="25"/>
      <c r="H217" s="25"/>
      <c r="I217" s="29"/>
      <c r="J217" s="10"/>
      <c r="K217"/>
      <c r="L217" s="13"/>
      <c r="M217" s="13"/>
      <c r="N217"/>
      <c r="O217"/>
      <c r="P217" s="13"/>
      <c r="Q217" s="13"/>
      <c r="R217"/>
      <c r="S217"/>
      <c r="T217"/>
      <c r="U217"/>
      <c r="V217"/>
      <c r="W217"/>
      <c r="X217"/>
      <c r="Y217" s="12"/>
      <c r="Z217" s="12"/>
      <c r="AA217" s="12"/>
      <c r="AB217" s="12"/>
    </row>
    <row r="218" spans="1:28" x14ac:dyDescent="0.25">
      <c r="A218" t="s">
        <v>273</v>
      </c>
      <c r="B218" t="s">
        <v>207</v>
      </c>
      <c r="C218" t="s">
        <v>33</v>
      </c>
      <c r="D218" s="23" t="s">
        <v>225</v>
      </c>
      <c r="E218" t="s">
        <v>34</v>
      </c>
      <c r="F218" s="95">
        <v>0</v>
      </c>
      <c r="G218" s="25">
        <v>0</v>
      </c>
      <c r="H218" s="25">
        <v>20</v>
      </c>
      <c r="I218" s="117">
        <f>G218+H218</f>
        <v>20</v>
      </c>
      <c r="J218" s="10"/>
      <c r="K218"/>
      <c r="L218" s="13"/>
      <c r="M218" s="13"/>
      <c r="N218"/>
      <c r="O218"/>
      <c r="P218" s="13"/>
      <c r="Q218" s="13"/>
      <c r="R218"/>
      <c r="S218"/>
      <c r="T218"/>
      <c r="U218"/>
      <c r="V218"/>
      <c r="W218" t="s">
        <v>72</v>
      </c>
      <c r="X218"/>
      <c r="Y218" s="12"/>
      <c r="Z218" s="12"/>
      <c r="AA218" s="12"/>
      <c r="AB218" s="12"/>
    </row>
    <row r="219" spans="1:28" x14ac:dyDescent="0.25">
      <c r="A219" t="s">
        <v>274</v>
      </c>
      <c r="B219" t="s">
        <v>208</v>
      </c>
      <c r="C219" t="s">
        <v>33</v>
      </c>
      <c r="D219" s="23" t="s">
        <v>225</v>
      </c>
      <c r="E219" t="s">
        <v>34</v>
      </c>
      <c r="F219" s="95">
        <v>0</v>
      </c>
      <c r="G219" s="25">
        <v>0</v>
      </c>
      <c r="H219" s="25">
        <v>20</v>
      </c>
      <c r="I219" s="117">
        <f>G219+H219</f>
        <v>20</v>
      </c>
      <c r="J219" s="10"/>
      <c r="K219"/>
      <c r="L219" s="13"/>
      <c r="M219" s="13"/>
      <c r="N219"/>
      <c r="O219"/>
      <c r="P219" s="13"/>
      <c r="Q219" s="13"/>
      <c r="R219"/>
      <c r="S219"/>
      <c r="T219"/>
      <c r="U219"/>
      <c r="V219"/>
      <c r="W219" t="s">
        <v>72</v>
      </c>
      <c r="X219"/>
      <c r="Y219" s="12"/>
      <c r="Z219" s="12"/>
      <c r="AA219" s="12"/>
      <c r="AB219" s="12"/>
    </row>
    <row r="220" spans="1:28" x14ac:dyDescent="0.25">
      <c r="A220" t="s">
        <v>627</v>
      </c>
      <c r="B220" t="s">
        <v>628</v>
      </c>
      <c r="C220" t="s">
        <v>629</v>
      </c>
      <c r="D220" s="23" t="s">
        <v>332</v>
      </c>
      <c r="E220" t="s">
        <v>34</v>
      </c>
      <c r="F220" s="95"/>
      <c r="G220" s="25"/>
      <c r="H220" s="25"/>
      <c r="I220" s="29"/>
      <c r="J220" s="10"/>
      <c r="K220"/>
      <c r="L220" s="13"/>
      <c r="M220" s="13"/>
      <c r="N220"/>
      <c r="O220"/>
      <c r="P220" s="13"/>
      <c r="Q220" s="13"/>
      <c r="R220"/>
      <c r="S220"/>
      <c r="T220"/>
      <c r="U220"/>
      <c r="V220"/>
      <c r="W220"/>
      <c r="X220"/>
      <c r="Y220" s="12"/>
      <c r="Z220" s="12"/>
      <c r="AA220" s="12"/>
      <c r="AB220" s="12"/>
    </row>
    <row r="221" spans="1:28" x14ac:dyDescent="0.25">
      <c r="A221" t="s">
        <v>345</v>
      </c>
      <c r="B221" t="s">
        <v>346</v>
      </c>
      <c r="C221" t="s">
        <v>38</v>
      </c>
      <c r="D221" s="23" t="s">
        <v>332</v>
      </c>
      <c r="E221" t="s">
        <v>34</v>
      </c>
      <c r="F221" s="95"/>
      <c r="G221" s="25"/>
      <c r="H221" s="25"/>
      <c r="I221" s="29"/>
      <c r="J221" s="10"/>
      <c r="K221"/>
      <c r="L221" s="13"/>
      <c r="M221" s="13"/>
      <c r="N221"/>
      <c r="O221"/>
      <c r="P221" s="13"/>
      <c r="Q221" s="13"/>
      <c r="R221"/>
      <c r="S221"/>
      <c r="T221"/>
      <c r="U221"/>
      <c r="V221"/>
      <c r="W221"/>
      <c r="X221"/>
      <c r="Y221" s="12"/>
      <c r="Z221" s="12"/>
      <c r="AA221" s="12"/>
      <c r="AB221" s="12"/>
    </row>
    <row r="222" spans="1:28" x14ac:dyDescent="0.25">
      <c r="A222" t="s">
        <v>347</v>
      </c>
      <c r="B222" t="s">
        <v>348</v>
      </c>
      <c r="C222" t="s">
        <v>38</v>
      </c>
      <c r="D222" s="23" t="s">
        <v>332</v>
      </c>
      <c r="E222" t="s">
        <v>34</v>
      </c>
      <c r="F222" s="95"/>
      <c r="G222" s="25"/>
      <c r="H222" s="25"/>
      <c r="I222" s="29"/>
      <c r="J222" s="10"/>
      <c r="K222"/>
      <c r="L222" s="13"/>
      <c r="M222" s="13"/>
      <c r="N222"/>
      <c r="O222"/>
      <c r="P222" s="13"/>
      <c r="Q222" s="13"/>
      <c r="R222"/>
      <c r="S222"/>
      <c r="T222"/>
      <c r="U222"/>
      <c r="V222"/>
      <c r="W222"/>
      <c r="X222"/>
      <c r="Y222" s="12"/>
      <c r="Z222" s="12"/>
      <c r="AA222" s="12"/>
      <c r="AB222" s="12"/>
    </row>
    <row r="223" spans="1:28" x14ac:dyDescent="0.25">
      <c r="A223" t="s">
        <v>275</v>
      </c>
      <c r="B223" t="s">
        <v>208</v>
      </c>
      <c r="C223" t="s">
        <v>33</v>
      </c>
      <c r="D223" s="23" t="s">
        <v>225</v>
      </c>
      <c r="E223" t="s">
        <v>34</v>
      </c>
      <c r="F223" s="95">
        <v>0</v>
      </c>
      <c r="G223" s="25">
        <v>0</v>
      </c>
      <c r="H223" s="25">
        <v>20</v>
      </c>
      <c r="I223" s="117">
        <f>G223+H223</f>
        <v>20</v>
      </c>
      <c r="J223" s="10"/>
      <c r="K223"/>
      <c r="L223" s="13"/>
      <c r="M223" s="13"/>
      <c r="N223"/>
      <c r="O223"/>
      <c r="P223" s="13"/>
      <c r="Q223" s="13"/>
      <c r="R223"/>
      <c r="S223"/>
      <c r="T223"/>
      <c r="U223"/>
      <c r="V223"/>
      <c r="W223" t="s">
        <v>72</v>
      </c>
      <c r="X223"/>
      <c r="Y223" s="12"/>
      <c r="Z223" s="12"/>
      <c r="AA223" s="12"/>
      <c r="AB223" s="12"/>
    </row>
    <row r="224" spans="1:28" x14ac:dyDescent="0.25">
      <c r="A224" t="s">
        <v>276</v>
      </c>
      <c r="B224" t="s">
        <v>207</v>
      </c>
      <c r="C224" t="s">
        <v>33</v>
      </c>
      <c r="D224" s="23" t="s">
        <v>225</v>
      </c>
      <c r="E224" t="s">
        <v>34</v>
      </c>
      <c r="F224" s="95">
        <v>0</v>
      </c>
      <c r="G224" s="25">
        <v>0</v>
      </c>
      <c r="H224" s="25">
        <v>20</v>
      </c>
      <c r="I224" s="117">
        <f>G224+H224</f>
        <v>20</v>
      </c>
      <c r="J224" s="10"/>
      <c r="K224"/>
      <c r="L224" s="13"/>
      <c r="M224" s="13"/>
      <c r="N224"/>
      <c r="O224"/>
      <c r="P224" s="13"/>
      <c r="Q224" s="13"/>
      <c r="R224"/>
      <c r="S224"/>
      <c r="T224"/>
      <c r="U224"/>
      <c r="V224"/>
      <c r="W224" t="s">
        <v>72</v>
      </c>
      <c r="X224"/>
      <c r="Y224" s="12"/>
      <c r="Z224" s="12"/>
      <c r="AA224" s="12"/>
      <c r="AB224" s="12"/>
    </row>
    <row r="225" spans="1:28" x14ac:dyDescent="0.25">
      <c r="A225" t="s">
        <v>277</v>
      </c>
      <c r="B225" t="s">
        <v>209</v>
      </c>
      <c r="C225" t="s">
        <v>33</v>
      </c>
      <c r="D225" s="23" t="s">
        <v>225</v>
      </c>
      <c r="E225" t="s">
        <v>34</v>
      </c>
      <c r="F225" s="95">
        <v>0</v>
      </c>
      <c r="G225" s="25">
        <v>0</v>
      </c>
      <c r="H225" s="25">
        <v>20</v>
      </c>
      <c r="I225" s="117">
        <f>G225+H225</f>
        <v>20</v>
      </c>
      <c r="J225" s="10"/>
      <c r="K225"/>
      <c r="L225" s="13"/>
      <c r="M225" s="13"/>
      <c r="N225"/>
      <c r="O225"/>
      <c r="P225" s="13"/>
      <c r="Q225" s="13"/>
      <c r="R225"/>
      <c r="S225"/>
      <c r="T225"/>
      <c r="U225"/>
      <c r="V225"/>
      <c r="W225" t="s">
        <v>72</v>
      </c>
      <c r="X225"/>
      <c r="Y225" s="12"/>
      <c r="Z225" s="12"/>
      <c r="AA225" s="12"/>
      <c r="AB225" s="12"/>
    </row>
    <row r="226" spans="1:28" x14ac:dyDescent="0.25">
      <c r="A226" t="s">
        <v>278</v>
      </c>
      <c r="B226" t="s">
        <v>210</v>
      </c>
      <c r="C226" t="s">
        <v>33</v>
      </c>
      <c r="D226" s="23" t="s">
        <v>225</v>
      </c>
      <c r="E226" t="s">
        <v>34</v>
      </c>
      <c r="F226" s="95">
        <v>0</v>
      </c>
      <c r="G226" s="25">
        <v>0</v>
      </c>
      <c r="H226" s="25">
        <v>20</v>
      </c>
      <c r="I226" s="117">
        <f>G226+H226</f>
        <v>20</v>
      </c>
      <c r="J226" s="10"/>
      <c r="K226"/>
      <c r="L226" s="13"/>
      <c r="M226" s="13"/>
      <c r="N226"/>
      <c r="O226"/>
      <c r="P226" s="13"/>
      <c r="Q226" s="13"/>
      <c r="R226"/>
      <c r="S226"/>
      <c r="T226"/>
      <c r="U226"/>
      <c r="V226"/>
      <c r="W226" t="s">
        <v>72</v>
      </c>
      <c r="X226"/>
      <c r="Y226" s="12"/>
      <c r="Z226" s="12"/>
      <c r="AA226" s="12"/>
      <c r="AB226" s="12"/>
    </row>
    <row r="227" spans="1:28" x14ac:dyDescent="0.25">
      <c r="A227" t="s">
        <v>125</v>
      </c>
      <c r="B227" t="s">
        <v>126</v>
      </c>
      <c r="C227" t="s">
        <v>54</v>
      </c>
      <c r="D227" s="23" t="s">
        <v>53</v>
      </c>
      <c r="E227" t="s">
        <v>34</v>
      </c>
      <c r="F227" s="95"/>
      <c r="G227" s="25"/>
      <c r="H227" s="25"/>
      <c r="I227" s="29"/>
      <c r="J227" s="10"/>
      <c r="K227"/>
      <c r="L227" s="13"/>
      <c r="M227" s="13"/>
      <c r="N227"/>
      <c r="O227"/>
      <c r="P227" s="13"/>
      <c r="Q227" s="13"/>
      <c r="R227"/>
      <c r="S227"/>
      <c r="T227"/>
      <c r="U227"/>
      <c r="V227"/>
      <c r="W227"/>
      <c r="X227"/>
      <c r="Y227" s="12"/>
      <c r="Z227" s="12"/>
      <c r="AA227" s="12"/>
      <c r="AB227" s="12"/>
    </row>
    <row r="228" spans="1:28" x14ac:dyDescent="0.25">
      <c r="A228" t="s">
        <v>125</v>
      </c>
      <c r="B228" t="s">
        <v>126</v>
      </c>
      <c r="C228" t="s">
        <v>54</v>
      </c>
      <c r="D228" s="23" t="s">
        <v>53</v>
      </c>
      <c r="E228" s="105" t="s">
        <v>34</v>
      </c>
      <c r="F228" s="95">
        <v>0</v>
      </c>
      <c r="G228" s="25">
        <v>0</v>
      </c>
      <c r="H228" s="28">
        <v>93</v>
      </c>
      <c r="I228" s="117">
        <f>G228+H228</f>
        <v>93</v>
      </c>
      <c r="J228"/>
      <c r="K228" s="13"/>
      <c r="L228" s="13"/>
      <c r="M228"/>
      <c r="N228"/>
      <c r="O228" s="13"/>
      <c r="P228" s="13"/>
      <c r="Q228"/>
      <c r="R228"/>
      <c r="S228"/>
      <c r="T228"/>
      <c r="U228"/>
      <c r="V228"/>
      <c r="W228"/>
      <c r="X228" s="12"/>
      <c r="Y228" s="12"/>
      <c r="Z228" s="12"/>
      <c r="AA228" s="12"/>
    </row>
    <row r="229" spans="1:28" x14ac:dyDescent="0.25">
      <c r="A229" t="s">
        <v>127</v>
      </c>
      <c r="B229" t="s">
        <v>126</v>
      </c>
      <c r="C229" t="s">
        <v>54</v>
      </c>
      <c r="D229" s="23" t="s">
        <v>53</v>
      </c>
      <c r="E229" t="s">
        <v>34</v>
      </c>
      <c r="F229" s="95"/>
      <c r="G229" s="25"/>
      <c r="H229" s="25"/>
      <c r="I229" s="29"/>
      <c r="J229" s="10"/>
      <c r="K229"/>
      <c r="L229" s="13"/>
      <c r="M229" s="13"/>
      <c r="N229"/>
      <c r="O229"/>
      <c r="P229" s="13"/>
      <c r="Q229" s="13"/>
      <c r="R229"/>
      <c r="S229"/>
      <c r="T229"/>
      <c r="U229"/>
      <c r="V229"/>
      <c r="W229"/>
      <c r="X229"/>
      <c r="Y229" s="12"/>
      <c r="Z229" s="12"/>
      <c r="AA229" s="12"/>
      <c r="AB229" s="12"/>
    </row>
    <row r="230" spans="1:28" x14ac:dyDescent="0.25">
      <c r="A230" t="s">
        <v>127</v>
      </c>
      <c r="B230" t="s">
        <v>126</v>
      </c>
      <c r="C230" t="s">
        <v>54</v>
      </c>
      <c r="D230" s="23" t="s">
        <v>53</v>
      </c>
      <c r="E230" s="105" t="s">
        <v>34</v>
      </c>
      <c r="F230" s="95">
        <v>0</v>
      </c>
      <c r="G230" s="25">
        <v>0</v>
      </c>
      <c r="H230" s="28">
        <v>93</v>
      </c>
      <c r="I230" s="117">
        <f>G230+H230</f>
        <v>93</v>
      </c>
      <c r="J230"/>
      <c r="K230" s="13"/>
      <c r="L230" s="13"/>
      <c r="M230"/>
      <c r="N230"/>
      <c r="O230" s="13"/>
      <c r="P230" s="13"/>
      <c r="Q230"/>
      <c r="R230"/>
      <c r="S230"/>
      <c r="T230"/>
      <c r="U230"/>
      <c r="V230"/>
      <c r="W230"/>
      <c r="X230" s="12"/>
      <c r="Y230" s="12"/>
      <c r="Z230" s="12"/>
      <c r="AA230" s="12"/>
    </row>
    <row r="231" spans="1:28" x14ac:dyDescent="0.25">
      <c r="A231" t="s">
        <v>128</v>
      </c>
      <c r="B231" t="s">
        <v>129</v>
      </c>
      <c r="C231" t="s">
        <v>54</v>
      </c>
      <c r="D231" s="23" t="s">
        <v>53</v>
      </c>
      <c r="E231" t="s">
        <v>34</v>
      </c>
      <c r="F231" s="95"/>
      <c r="G231" s="25"/>
      <c r="H231" s="25"/>
      <c r="I231" s="29"/>
      <c r="J231" s="10"/>
      <c r="K231"/>
      <c r="L231" s="13"/>
      <c r="M231" s="13"/>
      <c r="N231"/>
      <c r="O231"/>
      <c r="P231" s="13"/>
      <c r="Q231" s="13"/>
      <c r="R231"/>
      <c r="S231"/>
      <c r="T231"/>
      <c r="U231"/>
      <c r="V231"/>
      <c r="W231"/>
      <c r="X231"/>
      <c r="Y231" s="12"/>
      <c r="Z231" s="12"/>
      <c r="AA231" s="12"/>
      <c r="AB231" s="12"/>
    </row>
    <row r="232" spans="1:28" x14ac:dyDescent="0.25">
      <c r="A232" t="s">
        <v>128</v>
      </c>
      <c r="B232" t="s">
        <v>129</v>
      </c>
      <c r="C232" t="s">
        <v>54</v>
      </c>
      <c r="D232" s="23" t="s">
        <v>53</v>
      </c>
      <c r="E232" s="105" t="s">
        <v>34</v>
      </c>
      <c r="F232" s="95">
        <v>0</v>
      </c>
      <c r="G232" s="25">
        <v>0</v>
      </c>
      <c r="H232" s="28">
        <v>110</v>
      </c>
      <c r="I232" s="117">
        <f>G232+H232</f>
        <v>110</v>
      </c>
      <c r="J232"/>
      <c r="K232" s="13"/>
      <c r="L232" s="13"/>
      <c r="M232"/>
      <c r="N232"/>
      <c r="O232" s="13"/>
      <c r="P232" s="13"/>
      <c r="Q232"/>
      <c r="R232"/>
      <c r="S232"/>
      <c r="T232"/>
      <c r="U232"/>
      <c r="V232"/>
      <c r="W232"/>
      <c r="X232" s="12"/>
      <c r="Y232" s="12"/>
      <c r="Z232" s="12"/>
      <c r="AA232" s="12"/>
    </row>
    <row r="233" spans="1:28" x14ac:dyDescent="0.25">
      <c r="A233" t="s">
        <v>136</v>
      </c>
      <c r="B233" t="s">
        <v>137</v>
      </c>
      <c r="C233" t="s">
        <v>52</v>
      </c>
      <c r="D233" s="23" t="s">
        <v>53</v>
      </c>
      <c r="E233" t="s">
        <v>34</v>
      </c>
      <c r="F233" s="104">
        <v>15</v>
      </c>
      <c r="G233" s="25">
        <v>27</v>
      </c>
      <c r="H233" s="25">
        <v>0</v>
      </c>
      <c r="I233" s="117">
        <f>G233+H233</f>
        <v>27</v>
      </c>
      <c r="J233" s="10"/>
      <c r="K233"/>
      <c r="L233" s="13"/>
      <c r="M233" s="13"/>
      <c r="N233"/>
      <c r="O233"/>
      <c r="P233" s="13"/>
      <c r="Q233" s="13"/>
      <c r="R233"/>
      <c r="S233"/>
      <c r="T233"/>
      <c r="U233"/>
      <c r="V233"/>
      <c r="W233"/>
      <c r="X233"/>
      <c r="Y233" s="12"/>
      <c r="Z233" s="12"/>
      <c r="AA233" s="12"/>
      <c r="AB233" s="12"/>
    </row>
    <row r="234" spans="1:28" x14ac:dyDescent="0.25">
      <c r="A234" t="s">
        <v>314</v>
      </c>
      <c r="B234" t="s">
        <v>315</v>
      </c>
      <c r="C234" t="s">
        <v>310</v>
      </c>
      <c r="D234" s="23" t="s">
        <v>311</v>
      </c>
      <c r="E234" t="s">
        <v>34</v>
      </c>
      <c r="F234" s="95"/>
      <c r="G234" s="25"/>
      <c r="H234" s="25"/>
      <c r="I234" s="29"/>
      <c r="J234" s="10"/>
      <c r="K234"/>
      <c r="L234" s="13"/>
      <c r="M234" s="13"/>
      <c r="N234"/>
      <c r="O234"/>
      <c r="P234" s="13"/>
      <c r="Q234" s="13"/>
      <c r="R234"/>
      <c r="S234"/>
      <c r="T234"/>
      <c r="U234"/>
      <c r="V234"/>
      <c r="W234"/>
      <c r="X234"/>
      <c r="Y234" s="12"/>
      <c r="Z234" s="12"/>
      <c r="AA234" s="12"/>
      <c r="AB234" s="12"/>
    </row>
    <row r="235" spans="1:28" x14ac:dyDescent="0.25">
      <c r="A235" t="s">
        <v>308</v>
      </c>
      <c r="B235" t="s">
        <v>309</v>
      </c>
      <c r="C235" t="s">
        <v>310</v>
      </c>
      <c r="D235" s="23" t="s">
        <v>311</v>
      </c>
      <c r="E235" t="s">
        <v>34</v>
      </c>
      <c r="F235" s="95"/>
      <c r="G235" s="25"/>
      <c r="H235" s="25"/>
      <c r="I235" s="29"/>
      <c r="J235" s="10"/>
      <c r="K235"/>
      <c r="L235" s="13"/>
      <c r="M235" s="13"/>
      <c r="N235"/>
      <c r="O235"/>
      <c r="P235" s="13"/>
      <c r="Q235" s="13"/>
      <c r="R235"/>
      <c r="S235"/>
      <c r="T235"/>
      <c r="U235"/>
      <c r="V235"/>
      <c r="W235"/>
      <c r="X235"/>
      <c r="Y235" s="12"/>
      <c r="Z235" s="12"/>
      <c r="AA235" s="12"/>
      <c r="AB235" s="12"/>
    </row>
    <row r="236" spans="1:28" x14ac:dyDescent="0.25">
      <c r="A236" t="s">
        <v>234</v>
      </c>
      <c r="B236" t="s">
        <v>170</v>
      </c>
      <c r="C236" t="s">
        <v>218</v>
      </c>
      <c r="D236" s="23" t="s">
        <v>223</v>
      </c>
      <c r="E236" t="s">
        <v>34</v>
      </c>
      <c r="F236" s="95">
        <v>0</v>
      </c>
      <c r="G236" s="25">
        <v>0</v>
      </c>
      <c r="H236" s="25">
        <v>20</v>
      </c>
      <c r="I236" s="117">
        <f>G236+H236</f>
        <v>20</v>
      </c>
      <c r="J236" s="10"/>
      <c r="K236"/>
      <c r="L236" s="13"/>
      <c r="M236" s="13"/>
      <c r="N236"/>
      <c r="O236"/>
      <c r="P236" s="13"/>
      <c r="Q236" s="13"/>
      <c r="R236"/>
      <c r="S236"/>
      <c r="T236"/>
      <c r="U236"/>
      <c r="V236"/>
      <c r="W236"/>
      <c r="X236"/>
      <c r="Y236" s="12"/>
      <c r="Z236" s="12"/>
      <c r="AA236" s="12"/>
      <c r="AB236" s="12"/>
    </row>
    <row r="237" spans="1:28" x14ac:dyDescent="0.25">
      <c r="A237" t="s">
        <v>235</v>
      </c>
      <c r="B237" t="s">
        <v>171</v>
      </c>
      <c r="C237" t="s">
        <v>218</v>
      </c>
      <c r="D237" s="23" t="s">
        <v>223</v>
      </c>
      <c r="E237" t="s">
        <v>34</v>
      </c>
      <c r="F237" s="95">
        <v>0</v>
      </c>
      <c r="G237" s="25">
        <v>0</v>
      </c>
      <c r="H237" s="25">
        <v>20</v>
      </c>
      <c r="I237" s="117">
        <f>G237+H237</f>
        <v>20</v>
      </c>
      <c r="J237" s="10"/>
      <c r="K237"/>
      <c r="L237" s="13"/>
      <c r="M237" s="13"/>
      <c r="N237"/>
      <c r="O237"/>
      <c r="P237" s="13"/>
      <c r="Q237" s="13"/>
      <c r="R237"/>
      <c r="S237"/>
      <c r="T237"/>
      <c r="U237"/>
      <c r="V237"/>
      <c r="W237"/>
      <c r="X237"/>
      <c r="Y237" s="12"/>
      <c r="Z237" s="12"/>
      <c r="AA237" s="12"/>
      <c r="AB237" s="12"/>
    </row>
    <row r="238" spans="1:28" x14ac:dyDescent="0.25">
      <c r="A238" t="s">
        <v>564</v>
      </c>
      <c r="B238" t="s">
        <v>560</v>
      </c>
      <c r="C238" t="s">
        <v>561</v>
      </c>
      <c r="D238" s="23" t="s">
        <v>562</v>
      </c>
      <c r="E238" t="s">
        <v>565</v>
      </c>
      <c r="F238" s="95"/>
      <c r="G238" s="25"/>
      <c r="H238" s="25"/>
      <c r="I238" s="29"/>
      <c r="J238" s="10"/>
      <c r="K238"/>
      <c r="L238" s="13"/>
      <c r="M238" s="13"/>
      <c r="N238"/>
      <c r="O238"/>
      <c r="P238" s="13"/>
      <c r="Q238" s="13"/>
      <c r="R238"/>
      <c r="S238"/>
      <c r="T238"/>
      <c r="U238"/>
      <c r="V238"/>
      <c r="W238"/>
      <c r="X238"/>
      <c r="Y238" s="12"/>
      <c r="Z238" s="12"/>
      <c r="AA238" s="12"/>
      <c r="AB238" s="12"/>
    </row>
    <row r="239" spans="1:28" x14ac:dyDescent="0.25">
      <c r="A239" t="s">
        <v>252</v>
      </c>
      <c r="B239" t="s">
        <v>187</v>
      </c>
      <c r="C239" t="s">
        <v>66</v>
      </c>
      <c r="D239" s="23" t="s">
        <v>223</v>
      </c>
      <c r="E239" t="s">
        <v>34</v>
      </c>
      <c r="F239" s="95">
        <v>0</v>
      </c>
      <c r="G239" s="25">
        <v>0</v>
      </c>
      <c r="H239" s="25">
        <v>30</v>
      </c>
      <c r="I239" s="117">
        <f t="shared" ref="I239:I249" si="1">G239+H239</f>
        <v>30</v>
      </c>
      <c r="J239" s="10"/>
      <c r="K239"/>
      <c r="L239" s="13"/>
      <c r="M239" s="13"/>
      <c r="N239"/>
      <c r="O239"/>
      <c r="P239" s="13"/>
      <c r="Q239" s="13"/>
      <c r="R239"/>
      <c r="S239"/>
      <c r="T239"/>
      <c r="U239"/>
      <c r="V239"/>
      <c r="W239"/>
      <c r="X239"/>
      <c r="Y239" s="12"/>
      <c r="Z239" s="12"/>
      <c r="AA239" s="12"/>
      <c r="AB239" s="12"/>
    </row>
    <row r="240" spans="1:28" x14ac:dyDescent="0.25">
      <c r="A240" t="s">
        <v>253</v>
      </c>
      <c r="B240" t="s">
        <v>188</v>
      </c>
      <c r="C240" t="s">
        <v>66</v>
      </c>
      <c r="D240" s="23" t="s">
        <v>223</v>
      </c>
      <c r="E240" t="s">
        <v>34</v>
      </c>
      <c r="F240" s="95">
        <v>0</v>
      </c>
      <c r="G240" s="25">
        <v>0</v>
      </c>
      <c r="H240" s="25">
        <v>30</v>
      </c>
      <c r="I240" s="117">
        <f t="shared" si="1"/>
        <v>30</v>
      </c>
      <c r="J240" s="10"/>
      <c r="K240"/>
      <c r="L240" s="13"/>
      <c r="M240" s="13"/>
      <c r="N240"/>
      <c r="O240"/>
      <c r="P240" s="13"/>
      <c r="Q240" s="13"/>
      <c r="R240"/>
      <c r="S240"/>
      <c r="T240"/>
      <c r="U240"/>
      <c r="V240"/>
      <c r="W240"/>
      <c r="X240"/>
      <c r="Y240" s="12"/>
      <c r="Z240" s="12"/>
      <c r="AA240" s="12"/>
      <c r="AB240" s="12"/>
    </row>
    <row r="241" spans="1:28" x14ac:dyDescent="0.25">
      <c r="A241" t="s">
        <v>254</v>
      </c>
      <c r="B241" t="s">
        <v>189</v>
      </c>
      <c r="C241" t="s">
        <v>66</v>
      </c>
      <c r="D241" s="23" t="s">
        <v>223</v>
      </c>
      <c r="E241" t="s">
        <v>34</v>
      </c>
      <c r="F241" s="95">
        <v>0</v>
      </c>
      <c r="G241" s="25">
        <v>0</v>
      </c>
      <c r="H241" s="25">
        <v>30</v>
      </c>
      <c r="I241" s="117">
        <f t="shared" si="1"/>
        <v>30</v>
      </c>
      <c r="J241" s="10"/>
      <c r="K241"/>
      <c r="L241" s="13"/>
      <c r="M241" s="13"/>
      <c r="N241"/>
      <c r="O241"/>
      <c r="P241" s="13"/>
      <c r="Q241" s="13"/>
      <c r="R241"/>
      <c r="S241"/>
      <c r="T241"/>
      <c r="U241"/>
      <c r="V241"/>
      <c r="W241"/>
      <c r="X241"/>
      <c r="Y241" s="12"/>
      <c r="Z241" s="12"/>
      <c r="AA241" s="12"/>
      <c r="AB241" s="12"/>
    </row>
    <row r="242" spans="1:28" x14ac:dyDescent="0.25">
      <c r="A242" t="s">
        <v>236</v>
      </c>
      <c r="B242" t="s">
        <v>172</v>
      </c>
      <c r="C242" t="s">
        <v>218</v>
      </c>
      <c r="D242" s="23" t="s">
        <v>223</v>
      </c>
      <c r="E242" t="s">
        <v>34</v>
      </c>
      <c r="F242" s="95">
        <v>0</v>
      </c>
      <c r="G242" s="25">
        <v>0</v>
      </c>
      <c r="H242" s="25">
        <v>20</v>
      </c>
      <c r="I242" s="117">
        <f t="shared" si="1"/>
        <v>20</v>
      </c>
      <c r="J242" s="10"/>
      <c r="K242"/>
      <c r="L242" s="13"/>
      <c r="M242" s="13"/>
      <c r="N242"/>
      <c r="O242"/>
      <c r="P242" s="13"/>
      <c r="Q242" s="13"/>
      <c r="R242"/>
      <c r="S242"/>
      <c r="T242"/>
      <c r="U242"/>
      <c r="V242"/>
      <c r="W242"/>
      <c r="X242"/>
      <c r="Y242" s="12"/>
      <c r="Z242" s="12"/>
      <c r="AA242" s="12"/>
      <c r="AB242" s="12"/>
    </row>
    <row r="243" spans="1:28" x14ac:dyDescent="0.25">
      <c r="A243" t="s">
        <v>237</v>
      </c>
      <c r="B243" t="s">
        <v>173</v>
      </c>
      <c r="C243" t="s">
        <v>218</v>
      </c>
      <c r="D243" s="23" t="s">
        <v>223</v>
      </c>
      <c r="E243" t="s">
        <v>34</v>
      </c>
      <c r="F243" s="95">
        <v>0</v>
      </c>
      <c r="G243" s="25">
        <v>0</v>
      </c>
      <c r="H243" s="25">
        <v>20</v>
      </c>
      <c r="I243" s="117">
        <f t="shared" si="1"/>
        <v>20</v>
      </c>
      <c r="J243" s="10"/>
      <c r="K243"/>
      <c r="L243" s="13"/>
      <c r="M243" s="13"/>
      <c r="N243"/>
      <c r="O243"/>
      <c r="P243" s="13"/>
      <c r="Q243" s="13"/>
      <c r="R243"/>
      <c r="S243"/>
      <c r="T243"/>
      <c r="U243"/>
      <c r="V243"/>
      <c r="W243"/>
      <c r="X243"/>
      <c r="Y243" s="12"/>
      <c r="Z243" s="12"/>
      <c r="AA243" s="12"/>
      <c r="AB243" s="12"/>
    </row>
    <row r="244" spans="1:28" x14ac:dyDescent="0.25">
      <c r="A244" t="s">
        <v>238</v>
      </c>
      <c r="B244" t="s">
        <v>174</v>
      </c>
      <c r="C244" t="s">
        <v>218</v>
      </c>
      <c r="D244" s="23" t="s">
        <v>223</v>
      </c>
      <c r="E244" t="s">
        <v>34</v>
      </c>
      <c r="F244" s="95">
        <v>0</v>
      </c>
      <c r="G244" s="25">
        <v>0</v>
      </c>
      <c r="H244" s="25">
        <v>20</v>
      </c>
      <c r="I244" s="117">
        <f t="shared" si="1"/>
        <v>20</v>
      </c>
      <c r="J244" s="10"/>
      <c r="K244"/>
      <c r="L244" s="13"/>
      <c r="M244" s="13"/>
      <c r="N244"/>
      <c r="O244"/>
      <c r="P244" s="13"/>
      <c r="Q244" s="13"/>
      <c r="R244"/>
      <c r="S244"/>
      <c r="T244"/>
      <c r="U244"/>
      <c r="V244"/>
      <c r="W244"/>
      <c r="X244"/>
      <c r="Y244" s="12"/>
      <c r="Z244" s="12"/>
      <c r="AA244" s="12"/>
      <c r="AB244" s="12"/>
    </row>
    <row r="245" spans="1:28" x14ac:dyDescent="0.25">
      <c r="A245" t="s">
        <v>239</v>
      </c>
      <c r="B245" t="s">
        <v>175</v>
      </c>
      <c r="C245" t="s">
        <v>218</v>
      </c>
      <c r="D245" s="23" t="s">
        <v>223</v>
      </c>
      <c r="E245" t="s">
        <v>34</v>
      </c>
      <c r="F245" s="95">
        <v>0</v>
      </c>
      <c r="G245" s="25">
        <v>0</v>
      </c>
      <c r="H245" s="25">
        <v>20</v>
      </c>
      <c r="I245" s="117">
        <f t="shared" si="1"/>
        <v>20</v>
      </c>
      <c r="J245" s="10"/>
      <c r="K245"/>
      <c r="L245" s="13"/>
      <c r="M245" s="13"/>
      <c r="N245"/>
      <c r="O245"/>
      <c r="P245" s="13"/>
      <c r="Q245" s="13"/>
      <c r="R245"/>
      <c r="S245"/>
      <c r="T245"/>
      <c r="U245"/>
      <c r="V245"/>
      <c r="W245"/>
      <c r="X245"/>
      <c r="Y245" s="12"/>
      <c r="Z245" s="12"/>
      <c r="AA245" s="12"/>
      <c r="AB245" s="12"/>
    </row>
    <row r="246" spans="1:28" x14ac:dyDescent="0.25">
      <c r="A246" t="s">
        <v>255</v>
      </c>
      <c r="B246" t="s">
        <v>190</v>
      </c>
      <c r="C246" t="s">
        <v>66</v>
      </c>
      <c r="D246" s="23" t="s">
        <v>223</v>
      </c>
      <c r="E246" t="s">
        <v>34</v>
      </c>
      <c r="F246" s="95">
        <v>0</v>
      </c>
      <c r="G246" s="25">
        <v>0</v>
      </c>
      <c r="H246" s="25">
        <v>30</v>
      </c>
      <c r="I246" s="117">
        <f t="shared" si="1"/>
        <v>30</v>
      </c>
      <c r="J246" s="10"/>
      <c r="K246"/>
      <c r="L246" s="13"/>
      <c r="M246" s="13"/>
      <c r="N246"/>
      <c r="O246"/>
      <c r="P246" s="13"/>
      <c r="Q246" s="13"/>
      <c r="R246"/>
      <c r="S246"/>
      <c r="T246"/>
      <c r="U246"/>
      <c r="V246"/>
      <c r="W246"/>
      <c r="X246"/>
      <c r="Y246" s="12"/>
      <c r="Z246" s="12"/>
      <c r="AA246" s="12"/>
      <c r="AB246" s="12"/>
    </row>
    <row r="247" spans="1:28" x14ac:dyDescent="0.25">
      <c r="A247" t="s">
        <v>256</v>
      </c>
      <c r="B247" t="s">
        <v>191</v>
      </c>
      <c r="C247" t="s">
        <v>66</v>
      </c>
      <c r="D247" s="23" t="s">
        <v>223</v>
      </c>
      <c r="E247" t="s">
        <v>34</v>
      </c>
      <c r="F247" s="95">
        <v>0</v>
      </c>
      <c r="G247" s="25">
        <v>0</v>
      </c>
      <c r="H247" s="25">
        <v>30</v>
      </c>
      <c r="I247" s="117">
        <f t="shared" si="1"/>
        <v>30</v>
      </c>
      <c r="J247" s="10"/>
      <c r="K247"/>
      <c r="L247" s="13"/>
      <c r="M247" s="13"/>
      <c r="N247"/>
      <c r="O247"/>
      <c r="P247" s="13"/>
      <c r="Q247" s="13"/>
      <c r="R247"/>
      <c r="S247"/>
      <c r="T247"/>
      <c r="U247"/>
      <c r="V247"/>
      <c r="W247"/>
      <c r="X247"/>
      <c r="Y247" s="12"/>
      <c r="Z247" s="12"/>
      <c r="AA247" s="12"/>
      <c r="AB247" s="12"/>
    </row>
    <row r="248" spans="1:28" x14ac:dyDescent="0.25">
      <c r="A248" t="s">
        <v>257</v>
      </c>
      <c r="B248" t="s">
        <v>185</v>
      </c>
      <c r="C248" t="s">
        <v>66</v>
      </c>
      <c r="D248" s="23" t="s">
        <v>223</v>
      </c>
      <c r="E248" t="s">
        <v>34</v>
      </c>
      <c r="F248" s="95">
        <v>0</v>
      </c>
      <c r="G248" s="25">
        <v>0</v>
      </c>
      <c r="H248" s="25">
        <v>30</v>
      </c>
      <c r="I248" s="117">
        <f t="shared" si="1"/>
        <v>30</v>
      </c>
      <c r="J248" s="10"/>
      <c r="K248"/>
      <c r="L248" s="13"/>
      <c r="M248" s="13"/>
      <c r="N248"/>
      <c r="O248"/>
      <c r="P248" s="13"/>
      <c r="Q248" s="13"/>
      <c r="R248"/>
      <c r="S248"/>
      <c r="T248"/>
      <c r="U248"/>
      <c r="V248"/>
      <c r="W248"/>
      <c r="X248"/>
      <c r="Y248" s="12"/>
      <c r="Z248" s="12"/>
      <c r="AA248" s="12"/>
      <c r="AB248" s="12"/>
    </row>
    <row r="249" spans="1:28" x14ac:dyDescent="0.25">
      <c r="A249" t="s">
        <v>258</v>
      </c>
      <c r="B249" t="s">
        <v>192</v>
      </c>
      <c r="C249" t="s">
        <v>66</v>
      </c>
      <c r="D249" s="23" t="s">
        <v>223</v>
      </c>
      <c r="E249" t="s">
        <v>34</v>
      </c>
      <c r="F249" s="95">
        <v>0</v>
      </c>
      <c r="G249" s="25">
        <v>0</v>
      </c>
      <c r="H249" s="25">
        <v>30</v>
      </c>
      <c r="I249" s="117">
        <f t="shared" si="1"/>
        <v>30</v>
      </c>
      <c r="J249" s="10"/>
      <c r="K249"/>
      <c r="L249" s="13"/>
      <c r="M249" s="13"/>
      <c r="N249"/>
      <c r="O249"/>
      <c r="P249" s="13"/>
      <c r="Q249" s="13"/>
      <c r="R249"/>
      <c r="S249"/>
      <c r="T249"/>
      <c r="U249"/>
      <c r="V249"/>
      <c r="W249"/>
      <c r="X249"/>
      <c r="Y249" s="12"/>
      <c r="Z249" s="12"/>
      <c r="AA249" s="12"/>
      <c r="AB249" s="12"/>
    </row>
    <row r="250" spans="1:28" x14ac:dyDescent="0.25">
      <c r="A250" t="s">
        <v>349</v>
      </c>
      <c r="B250" t="s">
        <v>346</v>
      </c>
      <c r="C250" t="s">
        <v>38</v>
      </c>
      <c r="D250" s="23" t="s">
        <v>332</v>
      </c>
      <c r="E250" t="s">
        <v>39</v>
      </c>
      <c r="F250" s="95"/>
      <c r="G250" s="25"/>
      <c r="H250" s="25"/>
      <c r="I250" s="29"/>
      <c r="J250" s="10"/>
      <c r="K250"/>
      <c r="L250" s="13"/>
      <c r="M250" s="13"/>
      <c r="N250"/>
      <c r="O250"/>
      <c r="P250" s="13"/>
      <c r="Q250" s="13"/>
      <c r="R250"/>
      <c r="S250"/>
      <c r="T250"/>
      <c r="U250"/>
      <c r="V250"/>
      <c r="W250"/>
      <c r="X250"/>
      <c r="Y250" s="12"/>
      <c r="Z250" s="12"/>
      <c r="AA250" s="12"/>
      <c r="AB250" s="12"/>
    </row>
    <row r="251" spans="1:28" x14ac:dyDescent="0.25">
      <c r="A251" t="s">
        <v>316</v>
      </c>
      <c r="B251" t="s">
        <v>315</v>
      </c>
      <c r="C251" t="s">
        <v>310</v>
      </c>
      <c r="D251" s="23" t="s">
        <v>311</v>
      </c>
      <c r="E251" t="s">
        <v>39</v>
      </c>
      <c r="F251" s="95"/>
      <c r="G251" s="25"/>
      <c r="H251" s="25"/>
      <c r="I251" s="29"/>
      <c r="J251" s="10"/>
      <c r="K251"/>
      <c r="L251" s="13"/>
      <c r="M251" s="13"/>
      <c r="N251"/>
      <c r="O251"/>
      <c r="P251" s="13"/>
      <c r="Q251" s="13"/>
      <c r="R251"/>
      <c r="S251"/>
      <c r="T251"/>
      <c r="U251"/>
      <c r="V251"/>
      <c r="W251"/>
      <c r="X251"/>
      <c r="Y251" s="12"/>
      <c r="Z251" s="12"/>
      <c r="AA251" s="12"/>
      <c r="AB251" s="12"/>
    </row>
    <row r="252" spans="1:28" x14ac:dyDescent="0.25">
      <c r="A252" t="s">
        <v>240</v>
      </c>
      <c r="B252" t="s">
        <v>166</v>
      </c>
      <c r="C252" t="s">
        <v>218</v>
      </c>
      <c r="D252" s="23" t="s">
        <v>223</v>
      </c>
      <c r="E252" t="s">
        <v>39</v>
      </c>
      <c r="F252" s="95">
        <v>0</v>
      </c>
      <c r="G252" s="25">
        <v>0</v>
      </c>
      <c r="H252" s="25">
        <v>20</v>
      </c>
      <c r="I252" s="117">
        <f>G252+H252</f>
        <v>20</v>
      </c>
      <c r="J252" s="10"/>
      <c r="K252"/>
      <c r="L252" s="13"/>
      <c r="M252" s="13"/>
      <c r="N252"/>
      <c r="O252"/>
      <c r="P252" s="13"/>
      <c r="Q252" s="13"/>
      <c r="R252"/>
      <c r="S252"/>
      <c r="T252"/>
      <c r="U252"/>
      <c r="V252"/>
      <c r="W252"/>
      <c r="X252"/>
      <c r="Y252" s="12"/>
      <c r="Z252" s="12"/>
      <c r="AA252" s="12"/>
      <c r="AB252" s="12"/>
    </row>
    <row r="253" spans="1:28" x14ac:dyDescent="0.25">
      <c r="A253" t="s">
        <v>566</v>
      </c>
      <c r="B253" t="s">
        <v>560</v>
      </c>
      <c r="C253" t="s">
        <v>561</v>
      </c>
      <c r="D253" s="23" t="s">
        <v>562</v>
      </c>
      <c r="E253" t="s">
        <v>57</v>
      </c>
      <c r="F253" s="95"/>
      <c r="G253" s="25"/>
      <c r="H253" s="25"/>
      <c r="I253" s="29"/>
      <c r="J253" s="10"/>
      <c r="K253"/>
      <c r="L253" s="13"/>
      <c r="M253" s="13"/>
      <c r="N253"/>
      <c r="O253"/>
      <c r="P253" s="13"/>
      <c r="Q253" s="13"/>
      <c r="R253"/>
      <c r="S253"/>
      <c r="T253"/>
      <c r="U253"/>
      <c r="V253"/>
      <c r="W253"/>
      <c r="X253"/>
      <c r="Y253" s="12"/>
      <c r="Z253" s="12"/>
      <c r="AA253" s="12"/>
      <c r="AB253" s="12"/>
    </row>
    <row r="254" spans="1:28" x14ac:dyDescent="0.25">
      <c r="A254" t="s">
        <v>259</v>
      </c>
      <c r="B254" t="s">
        <v>193</v>
      </c>
      <c r="C254" t="s">
        <v>66</v>
      </c>
      <c r="D254" s="23" t="s">
        <v>223</v>
      </c>
      <c r="E254" t="s">
        <v>39</v>
      </c>
      <c r="F254" s="95">
        <v>0</v>
      </c>
      <c r="G254" s="25">
        <v>0</v>
      </c>
      <c r="H254" s="25">
        <v>30</v>
      </c>
      <c r="I254" s="117">
        <f t="shared" ref="I254:I261" si="2">G254+H254</f>
        <v>30</v>
      </c>
      <c r="J254" s="10"/>
      <c r="K254"/>
      <c r="L254" s="13"/>
      <c r="M254" s="13"/>
      <c r="N254"/>
      <c r="O254"/>
      <c r="P254" s="13"/>
      <c r="Q254" s="13"/>
      <c r="R254"/>
      <c r="S254"/>
      <c r="T254"/>
      <c r="U254"/>
      <c r="V254"/>
      <c r="W254"/>
      <c r="X254"/>
      <c r="Y254" s="12"/>
      <c r="Z254" s="12"/>
      <c r="AA254" s="12"/>
      <c r="AB254" s="12"/>
    </row>
    <row r="255" spans="1:28" x14ac:dyDescent="0.25">
      <c r="A255" t="s">
        <v>260</v>
      </c>
      <c r="B255" t="s">
        <v>194</v>
      </c>
      <c r="C255" t="s">
        <v>66</v>
      </c>
      <c r="D255" s="23" t="s">
        <v>223</v>
      </c>
      <c r="E255" t="s">
        <v>39</v>
      </c>
      <c r="F255" s="95">
        <v>0</v>
      </c>
      <c r="G255" s="25">
        <v>0</v>
      </c>
      <c r="H255" s="25">
        <v>30</v>
      </c>
      <c r="I255" s="117">
        <f t="shared" si="2"/>
        <v>30</v>
      </c>
      <c r="J255" s="10"/>
      <c r="K255"/>
      <c r="L255" s="13"/>
      <c r="M255" s="13"/>
      <c r="N255"/>
      <c r="O255"/>
      <c r="P255" s="13"/>
      <c r="Q255" s="13"/>
      <c r="R255"/>
      <c r="S255"/>
      <c r="T255"/>
      <c r="U255"/>
      <c r="V255"/>
      <c r="W255"/>
      <c r="X255"/>
      <c r="Y255" s="12"/>
      <c r="Z255" s="12"/>
      <c r="AA255" s="12"/>
      <c r="AB255" s="12"/>
    </row>
    <row r="256" spans="1:28" x14ac:dyDescent="0.25">
      <c r="A256" t="s">
        <v>241</v>
      </c>
      <c r="B256" t="s">
        <v>176</v>
      </c>
      <c r="C256" t="s">
        <v>218</v>
      </c>
      <c r="D256" s="23" t="s">
        <v>223</v>
      </c>
      <c r="E256" t="s">
        <v>39</v>
      </c>
      <c r="F256" s="95">
        <v>0</v>
      </c>
      <c r="G256" s="25">
        <v>0</v>
      </c>
      <c r="H256" s="25">
        <v>20</v>
      </c>
      <c r="I256" s="117">
        <f t="shared" si="2"/>
        <v>20</v>
      </c>
      <c r="J256" s="10"/>
      <c r="K256"/>
      <c r="L256" s="13"/>
      <c r="M256" s="13"/>
      <c r="N256"/>
      <c r="O256"/>
      <c r="P256" s="13"/>
      <c r="Q256" s="13"/>
      <c r="R256"/>
      <c r="S256"/>
      <c r="T256"/>
      <c r="U256"/>
      <c r="V256"/>
      <c r="W256"/>
      <c r="X256"/>
      <c r="Y256" s="12"/>
      <c r="Z256" s="12"/>
      <c r="AA256" s="12"/>
      <c r="AB256" s="12"/>
    </row>
    <row r="257" spans="1:28" x14ac:dyDescent="0.25">
      <c r="A257" t="s">
        <v>242</v>
      </c>
      <c r="B257" t="s">
        <v>177</v>
      </c>
      <c r="C257" t="s">
        <v>218</v>
      </c>
      <c r="D257" s="23" t="s">
        <v>223</v>
      </c>
      <c r="E257" t="s">
        <v>39</v>
      </c>
      <c r="F257" s="95">
        <v>0</v>
      </c>
      <c r="G257" s="25">
        <v>0</v>
      </c>
      <c r="H257" s="25">
        <v>20</v>
      </c>
      <c r="I257" s="117">
        <f t="shared" si="2"/>
        <v>20</v>
      </c>
      <c r="J257" s="10"/>
      <c r="K257"/>
      <c r="L257" s="13"/>
      <c r="M257" s="13"/>
      <c r="N257"/>
      <c r="O257"/>
      <c r="P257" s="13"/>
      <c r="Q257" s="13"/>
      <c r="R257"/>
      <c r="S257"/>
      <c r="T257"/>
      <c r="U257"/>
      <c r="V257"/>
      <c r="W257"/>
      <c r="X257"/>
      <c r="Y257" s="12"/>
      <c r="Z257" s="12"/>
      <c r="AA257" s="12"/>
      <c r="AB257" s="12"/>
    </row>
    <row r="258" spans="1:28" x14ac:dyDescent="0.25">
      <c r="A258" t="s">
        <v>261</v>
      </c>
      <c r="B258" t="s">
        <v>195</v>
      </c>
      <c r="C258" t="s">
        <v>66</v>
      </c>
      <c r="D258" s="23" t="s">
        <v>223</v>
      </c>
      <c r="E258" t="s">
        <v>39</v>
      </c>
      <c r="F258" s="95">
        <v>0</v>
      </c>
      <c r="G258" s="25">
        <v>0</v>
      </c>
      <c r="H258" s="25">
        <v>30</v>
      </c>
      <c r="I258" s="117">
        <f t="shared" si="2"/>
        <v>30</v>
      </c>
      <c r="J258" s="10"/>
      <c r="K258"/>
      <c r="L258" s="13"/>
      <c r="M258" s="13"/>
      <c r="N258"/>
      <c r="O258"/>
      <c r="P258" s="13"/>
      <c r="Q258" s="13"/>
      <c r="R258"/>
      <c r="S258"/>
      <c r="T258"/>
      <c r="U258"/>
      <c r="V258"/>
      <c r="W258"/>
      <c r="X258"/>
      <c r="Y258" s="12"/>
      <c r="Z258" s="12"/>
      <c r="AA258" s="12"/>
      <c r="AB258" s="12"/>
    </row>
    <row r="259" spans="1:28" x14ac:dyDescent="0.25">
      <c r="A259" t="s">
        <v>262</v>
      </c>
      <c r="B259" t="s">
        <v>196</v>
      </c>
      <c r="C259" t="s">
        <v>66</v>
      </c>
      <c r="D259" s="23" t="s">
        <v>223</v>
      </c>
      <c r="E259" t="s">
        <v>39</v>
      </c>
      <c r="F259" s="95">
        <v>0</v>
      </c>
      <c r="G259" s="25">
        <v>0</v>
      </c>
      <c r="H259" s="25">
        <v>30</v>
      </c>
      <c r="I259" s="117">
        <f t="shared" si="2"/>
        <v>30</v>
      </c>
      <c r="J259" s="10"/>
      <c r="K259"/>
      <c r="L259" s="13"/>
      <c r="M259" s="13"/>
      <c r="N259"/>
      <c r="O259"/>
      <c r="P259" s="13"/>
      <c r="Q259" s="13"/>
      <c r="R259"/>
      <c r="S259"/>
      <c r="T259"/>
      <c r="U259"/>
      <c r="V259"/>
      <c r="W259"/>
      <c r="X259"/>
      <c r="Y259" s="12"/>
      <c r="Z259" s="12"/>
      <c r="AA259" s="12"/>
      <c r="AB259" s="12"/>
    </row>
    <row r="260" spans="1:28" x14ac:dyDescent="0.25">
      <c r="A260" t="s">
        <v>263</v>
      </c>
      <c r="B260" t="s">
        <v>197</v>
      </c>
      <c r="C260" t="s">
        <v>66</v>
      </c>
      <c r="D260" s="23" t="s">
        <v>223</v>
      </c>
      <c r="E260" t="s">
        <v>39</v>
      </c>
      <c r="F260" s="95">
        <v>0</v>
      </c>
      <c r="G260" s="25">
        <v>0</v>
      </c>
      <c r="H260" s="25">
        <v>30</v>
      </c>
      <c r="I260" s="117">
        <f t="shared" si="2"/>
        <v>30</v>
      </c>
      <c r="J260" s="10"/>
      <c r="K260"/>
      <c r="L260" s="13"/>
      <c r="M260" s="13"/>
      <c r="N260"/>
      <c r="O260"/>
      <c r="P260" s="13"/>
      <c r="Q260" s="13"/>
      <c r="R260"/>
      <c r="S260"/>
      <c r="T260"/>
      <c r="U260"/>
      <c r="V260"/>
      <c r="W260"/>
      <c r="X260"/>
      <c r="Y260" s="12"/>
      <c r="Z260" s="12"/>
      <c r="AA260" s="12"/>
      <c r="AB260" s="12"/>
    </row>
    <row r="261" spans="1:28" x14ac:dyDescent="0.25">
      <c r="A261" t="s">
        <v>264</v>
      </c>
      <c r="B261" t="s">
        <v>198</v>
      </c>
      <c r="C261" t="s">
        <v>66</v>
      </c>
      <c r="D261" s="23" t="s">
        <v>223</v>
      </c>
      <c r="E261" t="s">
        <v>39</v>
      </c>
      <c r="F261" s="95">
        <v>0</v>
      </c>
      <c r="G261" s="25">
        <v>0</v>
      </c>
      <c r="H261" s="25">
        <v>30</v>
      </c>
      <c r="I261" s="117">
        <f t="shared" si="2"/>
        <v>30</v>
      </c>
      <c r="J261" s="10"/>
      <c r="K261"/>
      <c r="L261" s="13"/>
      <c r="M261" s="13"/>
      <c r="N261"/>
      <c r="O261"/>
      <c r="P261" s="13"/>
      <c r="Q261" s="13"/>
      <c r="R261"/>
      <c r="S261"/>
      <c r="T261"/>
      <c r="U261"/>
      <c r="V261"/>
      <c r="W261"/>
      <c r="X261"/>
      <c r="Y261" s="12"/>
      <c r="Z261" s="12"/>
      <c r="AA261" s="12"/>
      <c r="AB261" s="12"/>
    </row>
    <row r="262" spans="1:28" x14ac:dyDescent="0.25">
      <c r="A262" t="s">
        <v>602</v>
      </c>
      <c r="B262" t="s">
        <v>603</v>
      </c>
      <c r="C262" t="s">
        <v>579</v>
      </c>
      <c r="D262" s="23" t="s">
        <v>600</v>
      </c>
      <c r="E262" t="s">
        <v>37</v>
      </c>
      <c r="F262" s="95"/>
      <c r="G262" s="25"/>
      <c r="H262" s="25"/>
      <c r="I262" s="29"/>
      <c r="J262" s="10"/>
      <c r="K262"/>
      <c r="L262" s="13"/>
      <c r="M262" s="13"/>
      <c r="N262"/>
      <c r="O262"/>
      <c r="P262" s="13"/>
      <c r="Q262" s="13"/>
      <c r="R262"/>
      <c r="S262"/>
      <c r="T262"/>
      <c r="U262"/>
      <c r="V262"/>
      <c r="W262"/>
      <c r="X262"/>
      <c r="Y262" s="12"/>
      <c r="Z262" s="12"/>
      <c r="AA262" s="12"/>
      <c r="AB262" s="12"/>
    </row>
    <row r="263" spans="1:28" x14ac:dyDescent="0.25">
      <c r="A263" t="s">
        <v>598</v>
      </c>
      <c r="B263" t="s">
        <v>599</v>
      </c>
      <c r="C263" t="s">
        <v>579</v>
      </c>
      <c r="D263" s="23" t="s">
        <v>600</v>
      </c>
      <c r="E263" t="s">
        <v>601</v>
      </c>
      <c r="F263" s="95"/>
      <c r="G263" s="25"/>
      <c r="H263" s="25"/>
      <c r="I263" s="29"/>
      <c r="J263" s="10"/>
      <c r="K263"/>
      <c r="L263" s="13"/>
      <c r="M263" s="13"/>
      <c r="N263"/>
      <c r="O263"/>
      <c r="P263" s="13"/>
      <c r="Q263" s="13"/>
      <c r="R263"/>
      <c r="S263"/>
      <c r="T263"/>
      <c r="U263"/>
      <c r="V263"/>
      <c r="W263"/>
      <c r="X263"/>
      <c r="Y263" s="12"/>
      <c r="Z263" s="12"/>
      <c r="AA263" s="12"/>
      <c r="AB263" s="12"/>
    </row>
    <row r="264" spans="1:28" x14ac:dyDescent="0.25">
      <c r="A264" t="s">
        <v>659</v>
      </c>
      <c r="B264" t="s">
        <v>660</v>
      </c>
      <c r="C264" t="s">
        <v>28</v>
      </c>
      <c r="D264" s="23" t="s">
        <v>321</v>
      </c>
      <c r="E264" t="s">
        <v>37</v>
      </c>
      <c r="F264" s="95"/>
      <c r="G264" s="25"/>
      <c r="H264" s="25"/>
      <c r="I264" s="29"/>
      <c r="J264" s="10"/>
      <c r="K264"/>
      <c r="L264" s="13"/>
      <c r="M264" s="13"/>
      <c r="N264"/>
      <c r="O264"/>
      <c r="P264" s="13"/>
      <c r="Q264" s="13"/>
      <c r="R264"/>
      <c r="S264"/>
      <c r="T264"/>
      <c r="U264"/>
      <c r="V264"/>
      <c r="W264"/>
      <c r="X264"/>
      <c r="Y264" s="12"/>
      <c r="Z264" s="12"/>
      <c r="AA264" s="12"/>
      <c r="AB264" s="12"/>
    </row>
    <row r="265" spans="1:28" x14ac:dyDescent="0.25">
      <c r="A265" t="s">
        <v>661</v>
      </c>
      <c r="B265" t="s">
        <v>662</v>
      </c>
      <c r="C265" t="s">
        <v>28</v>
      </c>
      <c r="D265" s="23" t="s">
        <v>321</v>
      </c>
      <c r="E265" t="s">
        <v>37</v>
      </c>
      <c r="F265" s="95"/>
      <c r="G265" s="25"/>
      <c r="H265" s="25"/>
      <c r="I265" s="29"/>
      <c r="J265" s="10"/>
      <c r="K265"/>
      <c r="L265" s="13"/>
      <c r="M265" s="13"/>
      <c r="N265"/>
      <c r="O265"/>
      <c r="P265" s="13"/>
      <c r="Q265" s="13"/>
      <c r="R265"/>
      <c r="S265"/>
      <c r="T265"/>
      <c r="U265"/>
      <c r="V265"/>
      <c r="W265"/>
      <c r="X265"/>
      <c r="Y265" s="12"/>
      <c r="Z265" s="12"/>
      <c r="AA265" s="12"/>
      <c r="AB265" s="12"/>
    </row>
    <row r="266" spans="1:28" x14ac:dyDescent="0.25">
      <c r="A266" t="s">
        <v>326</v>
      </c>
      <c r="B266" t="s">
        <v>327</v>
      </c>
      <c r="C266" t="s">
        <v>328</v>
      </c>
      <c r="D266" s="23" t="s">
        <v>329</v>
      </c>
      <c r="E266" t="s">
        <v>42</v>
      </c>
      <c r="F266" s="95"/>
      <c r="G266" s="25"/>
      <c r="H266" s="25"/>
      <c r="I266" s="29"/>
      <c r="J266" s="10"/>
      <c r="K266"/>
      <c r="L266" s="13"/>
      <c r="M266" s="13"/>
      <c r="N266"/>
      <c r="O266"/>
      <c r="P266" s="13"/>
      <c r="Q266" s="13"/>
      <c r="R266"/>
      <c r="S266"/>
      <c r="T266"/>
      <c r="U266"/>
      <c r="V266"/>
      <c r="W266"/>
      <c r="X266"/>
      <c r="Y266" s="12"/>
      <c r="Z266" s="12"/>
      <c r="AA266" s="12"/>
      <c r="AB266" s="12"/>
    </row>
    <row r="267" spans="1:28" x14ac:dyDescent="0.25">
      <c r="A267" t="s">
        <v>611</v>
      </c>
      <c r="B267" t="s">
        <v>612</v>
      </c>
      <c r="C267" t="s">
        <v>579</v>
      </c>
      <c r="D267" s="23" t="s">
        <v>353</v>
      </c>
      <c r="E267" t="s">
        <v>37</v>
      </c>
      <c r="F267" s="95"/>
      <c r="G267" s="25"/>
      <c r="H267" s="25"/>
      <c r="I267" s="29"/>
      <c r="J267" s="10"/>
      <c r="K267"/>
      <c r="L267" s="13"/>
      <c r="M267" s="13"/>
      <c r="N267"/>
      <c r="O267"/>
      <c r="P267" s="13"/>
      <c r="Q267" s="13"/>
      <c r="R267"/>
      <c r="S267"/>
      <c r="T267"/>
      <c r="U267"/>
      <c r="V267"/>
      <c r="W267"/>
      <c r="X267"/>
      <c r="Y267" s="12"/>
      <c r="Z267" s="12"/>
      <c r="AA267" s="12"/>
      <c r="AB267" s="12"/>
    </row>
    <row r="268" spans="1:28" x14ac:dyDescent="0.25">
      <c r="A268" t="s">
        <v>604</v>
      </c>
      <c r="B268" t="s">
        <v>605</v>
      </c>
      <c r="C268" t="s">
        <v>579</v>
      </c>
      <c r="D268" s="23" t="s">
        <v>600</v>
      </c>
      <c r="E268" t="s">
        <v>37</v>
      </c>
      <c r="F268" s="95"/>
      <c r="G268" s="25"/>
      <c r="H268" s="25"/>
      <c r="I268" s="29"/>
      <c r="J268" s="10"/>
      <c r="K268"/>
      <c r="L268" s="13"/>
      <c r="M268" s="13"/>
      <c r="N268"/>
      <c r="O268"/>
      <c r="P268" s="13"/>
      <c r="Q268" s="13"/>
      <c r="R268"/>
      <c r="S268"/>
      <c r="T268"/>
      <c r="U268"/>
      <c r="V268"/>
      <c r="W268"/>
      <c r="X268"/>
      <c r="Y268" s="12"/>
      <c r="Z268" s="12"/>
      <c r="AA268" s="12"/>
      <c r="AB268" s="12"/>
    </row>
    <row r="269" spans="1:28" x14ac:dyDescent="0.25">
      <c r="A269" t="s">
        <v>606</v>
      </c>
      <c r="B269" t="s">
        <v>605</v>
      </c>
      <c r="C269" t="s">
        <v>579</v>
      </c>
      <c r="D269" s="23" t="s">
        <v>600</v>
      </c>
      <c r="E269" t="s">
        <v>37</v>
      </c>
      <c r="F269" s="95"/>
      <c r="G269" s="25"/>
      <c r="H269" s="25"/>
      <c r="I269" s="29"/>
      <c r="J269" s="10"/>
      <c r="K269"/>
      <c r="L269" s="13"/>
      <c r="M269" s="13"/>
      <c r="N269"/>
      <c r="O269"/>
      <c r="P269" s="13"/>
      <c r="Q269" s="13"/>
      <c r="R269"/>
      <c r="S269"/>
      <c r="T269"/>
      <c r="U269"/>
      <c r="V269"/>
      <c r="W269"/>
      <c r="X269"/>
      <c r="Y269" s="12"/>
      <c r="Z269" s="12"/>
      <c r="AA269" s="12"/>
      <c r="AB269" s="12"/>
    </row>
    <row r="270" spans="1:28" x14ac:dyDescent="0.25">
      <c r="A270" t="s">
        <v>607</v>
      </c>
      <c r="B270" t="s">
        <v>608</v>
      </c>
      <c r="C270" t="s">
        <v>579</v>
      </c>
      <c r="D270" s="23" t="s">
        <v>600</v>
      </c>
      <c r="E270" t="s">
        <v>37</v>
      </c>
      <c r="F270" s="95"/>
      <c r="G270" s="25"/>
      <c r="H270" s="25"/>
      <c r="I270" s="29"/>
      <c r="J270" s="10"/>
      <c r="K270"/>
      <c r="L270" s="13"/>
      <c r="M270" s="13"/>
      <c r="N270"/>
      <c r="O270"/>
      <c r="P270" s="13"/>
      <c r="Q270" s="13"/>
      <c r="R270"/>
      <c r="S270"/>
      <c r="T270"/>
      <c r="U270"/>
      <c r="V270"/>
      <c r="W270"/>
      <c r="X270"/>
      <c r="Y270" s="12"/>
      <c r="Z270" s="12"/>
      <c r="AA270" s="12"/>
      <c r="AB270" s="12"/>
    </row>
    <row r="271" spans="1:28" x14ac:dyDescent="0.25">
      <c r="A271" t="s">
        <v>613</v>
      </c>
      <c r="B271" t="s">
        <v>614</v>
      </c>
      <c r="C271" t="s">
        <v>579</v>
      </c>
      <c r="D271" s="23" t="s">
        <v>353</v>
      </c>
      <c r="E271" t="s">
        <v>37</v>
      </c>
      <c r="F271" s="95"/>
      <c r="G271" s="25"/>
      <c r="H271" s="25"/>
      <c r="I271" s="29"/>
      <c r="J271" s="10"/>
      <c r="K271"/>
      <c r="L271" s="13"/>
      <c r="M271" s="13"/>
      <c r="N271"/>
      <c r="O271"/>
      <c r="P271" s="13"/>
      <c r="Q271" s="13"/>
      <c r="R271"/>
      <c r="S271"/>
      <c r="T271"/>
      <c r="U271"/>
      <c r="V271"/>
      <c r="W271"/>
      <c r="X271"/>
      <c r="Y271" s="12"/>
      <c r="Z271" s="12"/>
      <c r="AA271" s="12"/>
      <c r="AB271" s="12"/>
    </row>
    <row r="272" spans="1:28" x14ac:dyDescent="0.25">
      <c r="A272" t="s">
        <v>615</v>
      </c>
      <c r="B272" t="s">
        <v>616</v>
      </c>
      <c r="C272" t="s">
        <v>579</v>
      </c>
      <c r="D272" s="23" t="s">
        <v>353</v>
      </c>
      <c r="E272" t="s">
        <v>37</v>
      </c>
      <c r="F272" s="95"/>
      <c r="G272" s="25"/>
      <c r="H272" s="25"/>
      <c r="I272" s="29"/>
      <c r="J272" s="10"/>
      <c r="K272"/>
      <c r="L272" s="13"/>
      <c r="M272" s="13"/>
      <c r="N272"/>
      <c r="O272"/>
      <c r="P272" s="13"/>
      <c r="Q272" s="13"/>
      <c r="R272"/>
      <c r="S272"/>
      <c r="T272"/>
      <c r="U272"/>
      <c r="V272"/>
      <c r="W272"/>
      <c r="X272"/>
      <c r="Y272" s="12"/>
      <c r="Z272" s="12"/>
      <c r="AA272" s="12"/>
      <c r="AB272" s="12"/>
    </row>
    <row r="273" spans="1:28" x14ac:dyDescent="0.25">
      <c r="A273" t="s">
        <v>617</v>
      </c>
      <c r="B273" t="s">
        <v>618</v>
      </c>
      <c r="C273" t="s">
        <v>579</v>
      </c>
      <c r="D273" s="23" t="s">
        <v>353</v>
      </c>
      <c r="E273" t="s">
        <v>37</v>
      </c>
      <c r="F273" s="95"/>
      <c r="G273" s="25"/>
      <c r="H273" s="25"/>
      <c r="I273" s="29"/>
      <c r="J273" s="10"/>
      <c r="K273"/>
      <c r="L273" s="13"/>
      <c r="M273" s="13"/>
      <c r="N273"/>
      <c r="O273"/>
      <c r="P273" s="13"/>
      <c r="Q273" s="13"/>
      <c r="R273"/>
      <c r="S273"/>
      <c r="T273"/>
      <c r="U273"/>
      <c r="V273"/>
      <c r="W273"/>
      <c r="X273"/>
      <c r="Y273" s="12"/>
      <c r="Z273" s="12"/>
      <c r="AA273" s="12"/>
      <c r="AB273" s="12"/>
    </row>
    <row r="274" spans="1:28" x14ac:dyDescent="0.25">
      <c r="A274" t="s">
        <v>609</v>
      </c>
      <c r="B274" t="s">
        <v>610</v>
      </c>
      <c r="C274" t="s">
        <v>579</v>
      </c>
      <c r="D274" s="23" t="s">
        <v>600</v>
      </c>
      <c r="E274" t="s">
        <v>37</v>
      </c>
      <c r="F274" s="95"/>
      <c r="G274" s="25"/>
      <c r="H274" s="25"/>
      <c r="I274" s="29"/>
      <c r="J274" s="10"/>
      <c r="K274"/>
      <c r="L274" s="13"/>
      <c r="M274" s="13"/>
      <c r="N274"/>
      <c r="O274"/>
      <c r="P274" s="13"/>
      <c r="Q274" s="13"/>
      <c r="R274"/>
      <c r="S274"/>
      <c r="T274"/>
      <c r="U274"/>
      <c r="V274"/>
      <c r="W274"/>
      <c r="X274"/>
      <c r="Y274" s="12"/>
      <c r="Z274" s="12"/>
      <c r="AA274" s="12"/>
      <c r="AB274" s="12"/>
    </row>
    <row r="275" spans="1:28" x14ac:dyDescent="0.25">
      <c r="A275" t="s">
        <v>619</v>
      </c>
      <c r="B275" t="s">
        <v>620</v>
      </c>
      <c r="C275" t="s">
        <v>579</v>
      </c>
      <c r="D275" s="23" t="s">
        <v>353</v>
      </c>
      <c r="E275" t="s">
        <v>37</v>
      </c>
      <c r="F275" s="95"/>
      <c r="G275" s="25"/>
      <c r="H275" s="25"/>
      <c r="I275" s="29"/>
      <c r="J275" s="10"/>
      <c r="K275"/>
      <c r="L275" s="13"/>
      <c r="M275" s="13"/>
      <c r="N275"/>
      <c r="O275"/>
      <c r="P275" s="13"/>
      <c r="Q275" s="13"/>
      <c r="R275"/>
      <c r="S275"/>
      <c r="T275"/>
      <c r="U275"/>
      <c r="V275"/>
      <c r="W275"/>
      <c r="X275"/>
      <c r="Y275" s="12"/>
      <c r="Z275" s="12"/>
      <c r="AA275" s="12"/>
      <c r="AB275" s="12"/>
    </row>
    <row r="276" spans="1:28" x14ac:dyDescent="0.25">
      <c r="A276" t="s">
        <v>577</v>
      </c>
      <c r="B276" t="s">
        <v>578</v>
      </c>
      <c r="C276" t="s">
        <v>579</v>
      </c>
      <c r="D276" s="23" t="s">
        <v>580</v>
      </c>
      <c r="E276" t="s">
        <v>37</v>
      </c>
      <c r="F276" s="95"/>
      <c r="G276" s="25"/>
      <c r="H276" s="25"/>
      <c r="I276" s="29"/>
      <c r="J276" s="10"/>
      <c r="K276"/>
      <c r="L276" s="13"/>
      <c r="M276" s="13"/>
      <c r="N276"/>
      <c r="O276"/>
      <c r="P276" s="13"/>
      <c r="Q276" s="13"/>
      <c r="R276"/>
      <c r="S276"/>
      <c r="T276"/>
      <c r="U276"/>
      <c r="V276"/>
      <c r="W276"/>
      <c r="X276"/>
      <c r="Y276" s="12"/>
      <c r="Z276" s="12"/>
      <c r="AA276" s="12"/>
      <c r="AB276" s="12"/>
    </row>
    <row r="277" spans="1:28" x14ac:dyDescent="0.25">
      <c r="A277" t="s">
        <v>581</v>
      </c>
      <c r="B277" t="s">
        <v>578</v>
      </c>
      <c r="C277" t="s">
        <v>579</v>
      </c>
      <c r="D277" s="23" t="s">
        <v>580</v>
      </c>
      <c r="E277" t="s">
        <v>37</v>
      </c>
      <c r="F277" s="95"/>
      <c r="G277" s="25"/>
      <c r="H277" s="25"/>
      <c r="I277" s="29"/>
      <c r="J277" s="10"/>
      <c r="K277"/>
      <c r="L277" s="13"/>
      <c r="M277" s="13"/>
      <c r="N277"/>
      <c r="O277"/>
      <c r="P277" s="13"/>
      <c r="Q277" s="13"/>
      <c r="R277"/>
      <c r="S277"/>
      <c r="T277"/>
      <c r="U277"/>
      <c r="V277"/>
      <c r="W277"/>
      <c r="X277"/>
      <c r="Y277" s="12"/>
      <c r="Z277" s="12"/>
      <c r="AA277" s="12"/>
      <c r="AB277" s="12"/>
    </row>
    <row r="278" spans="1:28" x14ac:dyDescent="0.25">
      <c r="A278" t="s">
        <v>582</v>
      </c>
      <c r="B278" t="s">
        <v>583</v>
      </c>
      <c r="C278" t="s">
        <v>579</v>
      </c>
      <c r="D278" s="23" t="s">
        <v>580</v>
      </c>
      <c r="E278" t="s">
        <v>37</v>
      </c>
      <c r="F278" s="95"/>
      <c r="G278" s="25"/>
      <c r="H278" s="25"/>
      <c r="I278" s="29"/>
      <c r="J278" s="10"/>
      <c r="K278"/>
      <c r="L278" s="13"/>
      <c r="M278" s="13"/>
      <c r="N278"/>
      <c r="O278"/>
      <c r="P278" s="13"/>
      <c r="Q278" s="13"/>
      <c r="R278"/>
      <c r="S278"/>
      <c r="T278"/>
      <c r="U278"/>
      <c r="V278"/>
      <c r="W278"/>
      <c r="X278"/>
      <c r="Y278" s="12"/>
      <c r="Z278" s="12"/>
      <c r="AA278" s="12"/>
      <c r="AB278" s="12"/>
    </row>
    <row r="279" spans="1:28" x14ac:dyDescent="0.25">
      <c r="A279" t="s">
        <v>584</v>
      </c>
      <c r="B279" t="s">
        <v>585</v>
      </c>
      <c r="C279" t="s">
        <v>579</v>
      </c>
      <c r="D279" s="23" t="s">
        <v>580</v>
      </c>
      <c r="E279" t="s">
        <v>37</v>
      </c>
      <c r="F279" s="95"/>
      <c r="G279" s="25"/>
      <c r="H279" s="25"/>
      <c r="I279" s="29"/>
      <c r="J279" s="10"/>
      <c r="K279"/>
      <c r="L279" s="13"/>
      <c r="M279" s="13"/>
      <c r="N279"/>
      <c r="O279"/>
      <c r="P279" s="13"/>
      <c r="Q279" s="13"/>
      <c r="R279"/>
      <c r="S279"/>
      <c r="T279"/>
      <c r="U279"/>
      <c r="V279"/>
      <c r="W279"/>
      <c r="X279"/>
      <c r="Y279" s="12"/>
      <c r="Z279" s="12"/>
      <c r="AA279" s="12"/>
      <c r="AB279" s="12"/>
    </row>
    <row r="280" spans="1:28" x14ac:dyDescent="0.25">
      <c r="A280" t="s">
        <v>586</v>
      </c>
      <c r="B280" t="s">
        <v>587</v>
      </c>
      <c r="C280" t="s">
        <v>579</v>
      </c>
      <c r="D280" s="23" t="s">
        <v>580</v>
      </c>
      <c r="E280" t="s">
        <v>37</v>
      </c>
      <c r="F280" s="95"/>
      <c r="G280" s="25"/>
      <c r="H280" s="25"/>
      <c r="I280" s="29"/>
      <c r="J280" s="10"/>
      <c r="K280"/>
      <c r="L280" s="13"/>
      <c r="M280" s="13"/>
      <c r="N280"/>
      <c r="O280"/>
      <c r="P280" s="13"/>
      <c r="Q280" s="13"/>
      <c r="R280"/>
      <c r="S280"/>
      <c r="T280"/>
      <c r="U280"/>
      <c r="V280"/>
      <c r="W280"/>
      <c r="X280"/>
      <c r="Y280" s="12"/>
      <c r="Z280" s="12"/>
      <c r="AA280" s="12"/>
      <c r="AB280" s="12"/>
    </row>
    <row r="281" spans="1:28" x14ac:dyDescent="0.25">
      <c r="A281" t="s">
        <v>588</v>
      </c>
      <c r="B281" t="s">
        <v>589</v>
      </c>
      <c r="C281" t="s">
        <v>579</v>
      </c>
      <c r="D281" s="23" t="s">
        <v>580</v>
      </c>
      <c r="E281" t="s">
        <v>37</v>
      </c>
      <c r="F281" s="95"/>
      <c r="G281" s="25"/>
      <c r="H281" s="25"/>
      <c r="I281" s="29"/>
      <c r="J281" s="10"/>
      <c r="K281"/>
      <c r="L281" s="13"/>
      <c r="M281" s="13"/>
      <c r="N281"/>
      <c r="O281"/>
      <c r="P281" s="13"/>
      <c r="Q281" s="13"/>
      <c r="R281"/>
      <c r="S281"/>
      <c r="T281"/>
      <c r="U281"/>
      <c r="V281"/>
      <c r="W281"/>
      <c r="X281"/>
      <c r="Y281" s="12"/>
      <c r="Z281" s="12"/>
      <c r="AA281" s="12"/>
      <c r="AB281" s="12"/>
    </row>
    <row r="282" spans="1:28" x14ac:dyDescent="0.25">
      <c r="A282" t="s">
        <v>590</v>
      </c>
      <c r="B282" t="s">
        <v>591</v>
      </c>
      <c r="C282" t="s">
        <v>579</v>
      </c>
      <c r="D282" s="23" t="s">
        <v>580</v>
      </c>
      <c r="E282" t="s">
        <v>37</v>
      </c>
      <c r="F282" s="95"/>
      <c r="G282" s="25"/>
      <c r="H282" s="25"/>
      <c r="I282" s="29"/>
      <c r="J282" s="10"/>
      <c r="K282"/>
      <c r="L282" s="13"/>
      <c r="M282" s="13"/>
      <c r="N282"/>
      <c r="O282"/>
      <c r="P282" s="13"/>
      <c r="Q282" s="13"/>
      <c r="R282"/>
      <c r="S282"/>
      <c r="T282"/>
      <c r="U282"/>
      <c r="V282"/>
      <c r="W282"/>
      <c r="X282"/>
      <c r="Y282" s="12"/>
      <c r="Z282" s="12"/>
      <c r="AA282" s="12"/>
      <c r="AB282" s="12"/>
    </row>
    <row r="283" spans="1:28" x14ac:dyDescent="0.25">
      <c r="A283" t="s">
        <v>592</v>
      </c>
      <c r="B283" t="s">
        <v>593</v>
      </c>
      <c r="C283" t="s">
        <v>579</v>
      </c>
      <c r="D283" s="23" t="s">
        <v>580</v>
      </c>
      <c r="E283" t="s">
        <v>37</v>
      </c>
      <c r="F283" s="95"/>
      <c r="G283" s="25"/>
      <c r="H283" s="25"/>
      <c r="I283" s="29"/>
      <c r="J283" s="10"/>
      <c r="K283"/>
      <c r="L283" s="13"/>
      <c r="M283" s="13"/>
      <c r="N283"/>
      <c r="O283"/>
      <c r="P283" s="13"/>
      <c r="Q283" s="13"/>
      <c r="R283"/>
      <c r="S283"/>
      <c r="T283"/>
      <c r="U283"/>
      <c r="V283"/>
      <c r="W283"/>
      <c r="X283"/>
      <c r="Y283" s="12"/>
      <c r="Z283" s="12"/>
      <c r="AA283" s="12"/>
      <c r="AB283" s="12"/>
    </row>
    <row r="284" spans="1:28" x14ac:dyDescent="0.25">
      <c r="A284" t="s">
        <v>594</v>
      </c>
      <c r="B284" t="s">
        <v>595</v>
      </c>
      <c r="C284" t="s">
        <v>579</v>
      </c>
      <c r="D284" s="23" t="s">
        <v>580</v>
      </c>
      <c r="E284" t="s">
        <v>37</v>
      </c>
      <c r="F284" s="95"/>
      <c r="G284" s="25"/>
      <c r="H284" s="25"/>
      <c r="I284" s="29"/>
      <c r="J284" s="10"/>
      <c r="K284"/>
      <c r="L284" s="13"/>
      <c r="M284" s="13"/>
      <c r="N284"/>
      <c r="O284"/>
      <c r="P284" s="13"/>
      <c r="Q284" s="13"/>
      <c r="R284"/>
      <c r="S284"/>
      <c r="T284"/>
      <c r="U284"/>
      <c r="V284"/>
      <c r="W284"/>
      <c r="X284"/>
      <c r="Y284" s="12"/>
      <c r="Z284" s="12"/>
      <c r="AA284" s="12"/>
      <c r="AB284" s="12"/>
    </row>
    <row r="285" spans="1:28" x14ac:dyDescent="0.25">
      <c r="A285" t="s">
        <v>596</v>
      </c>
      <c r="B285" t="s">
        <v>597</v>
      </c>
      <c r="C285" t="s">
        <v>579</v>
      </c>
      <c r="D285" s="23" t="s">
        <v>580</v>
      </c>
      <c r="E285" t="s">
        <v>37</v>
      </c>
      <c r="F285" s="95"/>
      <c r="G285" s="25"/>
      <c r="H285" s="25"/>
      <c r="I285" s="29"/>
      <c r="J285" s="10"/>
      <c r="K285"/>
      <c r="L285" s="13"/>
      <c r="M285" s="13"/>
      <c r="N285"/>
      <c r="O285"/>
      <c r="P285" s="13"/>
      <c r="Q285" s="13"/>
      <c r="R285"/>
      <c r="S285"/>
      <c r="T285"/>
      <c r="U285"/>
      <c r="V285"/>
      <c r="W285"/>
      <c r="X285"/>
      <c r="Y285" s="12"/>
      <c r="Z285" s="12"/>
      <c r="AA285" s="12"/>
      <c r="AB285" s="12"/>
    </row>
    <row r="286" spans="1:28" x14ac:dyDescent="0.25">
      <c r="A286" t="s">
        <v>350</v>
      </c>
      <c r="B286" t="s">
        <v>351</v>
      </c>
      <c r="C286" t="s">
        <v>352</v>
      </c>
      <c r="D286" s="23" t="s">
        <v>353</v>
      </c>
      <c r="E286" t="s">
        <v>37</v>
      </c>
      <c r="F286" s="95"/>
      <c r="G286" s="25"/>
      <c r="H286" s="25"/>
      <c r="I286" s="29"/>
      <c r="J286" s="10"/>
      <c r="K286"/>
      <c r="L286" s="13"/>
      <c r="M286" s="13"/>
      <c r="N286"/>
      <c r="O286"/>
      <c r="P286" s="13"/>
      <c r="Q286" s="13"/>
      <c r="R286"/>
      <c r="S286"/>
      <c r="T286"/>
      <c r="U286"/>
      <c r="V286"/>
      <c r="W286"/>
      <c r="X286"/>
      <c r="Y286" s="12"/>
      <c r="Z286" s="12"/>
      <c r="AA286" s="12"/>
      <c r="AB286" s="12"/>
    </row>
    <row r="287" spans="1:28" x14ac:dyDescent="0.25">
      <c r="A287" t="s">
        <v>426</v>
      </c>
      <c r="B287" t="s">
        <v>427</v>
      </c>
      <c r="C287" t="s">
        <v>68</v>
      </c>
      <c r="D287" s="23" t="s">
        <v>425</v>
      </c>
      <c r="E287" t="s">
        <v>37</v>
      </c>
      <c r="F287" s="95"/>
      <c r="G287" s="25"/>
      <c r="H287" s="25"/>
      <c r="I287" s="29"/>
      <c r="J287" s="10"/>
      <c r="K287"/>
      <c r="L287" s="13"/>
      <c r="M287" s="13"/>
      <c r="N287"/>
      <c r="O287"/>
      <c r="P287" s="13"/>
      <c r="Q287" s="13"/>
      <c r="R287"/>
      <c r="S287"/>
      <c r="T287"/>
      <c r="U287"/>
      <c r="V287"/>
      <c r="W287"/>
      <c r="X287"/>
      <c r="Y287" s="12"/>
      <c r="Z287" s="12"/>
      <c r="AA287" s="12"/>
      <c r="AB287" s="12"/>
    </row>
    <row r="288" spans="1:28" x14ac:dyDescent="0.25">
      <c r="A288" t="s">
        <v>570</v>
      </c>
      <c r="B288" t="s">
        <v>571</v>
      </c>
      <c r="C288" t="s">
        <v>55</v>
      </c>
      <c r="D288" s="23" t="s">
        <v>425</v>
      </c>
      <c r="E288" t="s">
        <v>37</v>
      </c>
      <c r="F288" s="95"/>
      <c r="G288" s="25"/>
      <c r="H288" s="25"/>
      <c r="I288" s="29"/>
      <c r="J288" s="10"/>
      <c r="K288"/>
      <c r="L288" s="13"/>
      <c r="M288" s="13"/>
      <c r="N288"/>
      <c r="O288"/>
      <c r="P288" s="13"/>
      <c r="Q288" s="13"/>
      <c r="R288"/>
      <c r="S288"/>
      <c r="T288"/>
      <c r="U288"/>
      <c r="V288"/>
      <c r="W288"/>
      <c r="X288"/>
      <c r="Y288" s="12"/>
      <c r="Z288" s="12"/>
      <c r="AA288" s="12"/>
      <c r="AB288" s="12"/>
    </row>
    <row r="289" spans="1:28" x14ac:dyDescent="0.25">
      <c r="A289" t="s">
        <v>445</v>
      </c>
      <c r="B289" t="s">
        <v>446</v>
      </c>
      <c r="C289" t="s">
        <v>447</v>
      </c>
      <c r="D289" s="23" t="s">
        <v>448</v>
      </c>
      <c r="E289" t="s">
        <v>37</v>
      </c>
      <c r="F289" s="95"/>
      <c r="G289" s="25"/>
      <c r="H289" s="25"/>
      <c r="I289" s="29"/>
      <c r="J289" s="10"/>
      <c r="K289"/>
      <c r="L289" s="13"/>
      <c r="M289" s="13"/>
      <c r="N289"/>
      <c r="O289"/>
      <c r="P289" s="13"/>
      <c r="Q289" s="13"/>
      <c r="R289"/>
      <c r="S289"/>
      <c r="T289"/>
      <c r="U289"/>
      <c r="V289"/>
      <c r="W289"/>
      <c r="X289"/>
      <c r="Y289" s="12"/>
      <c r="Z289" s="12"/>
      <c r="AA289" s="12"/>
      <c r="AB289" s="12"/>
    </row>
    <row r="290" spans="1:28" x14ac:dyDescent="0.25">
      <c r="A290" t="s">
        <v>449</v>
      </c>
      <c r="B290" t="s">
        <v>450</v>
      </c>
      <c r="C290" t="s">
        <v>447</v>
      </c>
      <c r="D290" s="23" t="s">
        <v>448</v>
      </c>
      <c r="E290" t="s">
        <v>37</v>
      </c>
      <c r="F290" s="95"/>
      <c r="G290" s="25"/>
      <c r="H290" s="25"/>
      <c r="I290" s="29"/>
      <c r="J290" s="10"/>
      <c r="K290"/>
      <c r="L290" s="13"/>
      <c r="M290" s="13"/>
      <c r="N290"/>
      <c r="O290"/>
      <c r="P290" s="13"/>
      <c r="Q290" s="13"/>
      <c r="R290"/>
      <c r="S290"/>
      <c r="T290"/>
      <c r="U290"/>
      <c r="V290"/>
      <c r="W290"/>
      <c r="X290"/>
      <c r="Y290" s="12"/>
      <c r="Z290" s="12"/>
      <c r="AA290" s="12"/>
      <c r="AB290" s="12"/>
    </row>
    <row r="291" spans="1:28" x14ac:dyDescent="0.25">
      <c r="A291" t="s">
        <v>451</v>
      </c>
      <c r="B291" t="s">
        <v>452</v>
      </c>
      <c r="C291" t="s">
        <v>447</v>
      </c>
      <c r="D291" s="23" t="s">
        <v>448</v>
      </c>
      <c r="E291" t="s">
        <v>37</v>
      </c>
      <c r="F291" s="95"/>
      <c r="G291" s="25"/>
      <c r="H291" s="25"/>
      <c r="I291" s="29"/>
      <c r="J291" s="10"/>
      <c r="K291"/>
      <c r="L291" s="13"/>
      <c r="M291" s="13"/>
      <c r="N291"/>
      <c r="O291"/>
      <c r="P291" s="13"/>
      <c r="Q291" s="13"/>
      <c r="R291"/>
      <c r="S291"/>
      <c r="T291"/>
      <c r="U291"/>
      <c r="V291"/>
      <c r="W291"/>
      <c r="X291"/>
      <c r="Y291" s="12"/>
      <c r="Z291" s="12"/>
      <c r="AA291" s="12"/>
      <c r="AB291" s="12"/>
    </row>
    <row r="292" spans="1:28" x14ac:dyDescent="0.25">
      <c r="A292"/>
      <c r="B292"/>
      <c r="C292"/>
      <c r="D292" s="23"/>
      <c r="E292" s="82"/>
      <c r="F292" s="95">
        <f>SUM(F1:F286)</f>
        <v>385</v>
      </c>
      <c r="G292" s="95">
        <f>SUM(G1:G286)</f>
        <v>636</v>
      </c>
      <c r="H292" s="95">
        <f>SUM(H1:H286)</f>
        <v>3873</v>
      </c>
      <c r="I292" s="95">
        <f>SUM(I1:I286)</f>
        <v>4509</v>
      </c>
      <c r="J292" s="10"/>
      <c r="K292"/>
      <c r="L292" s="13"/>
      <c r="M292" s="13"/>
      <c r="N292"/>
      <c r="O292"/>
      <c r="P292" s="13"/>
      <c r="Q292" s="13"/>
      <c r="R292"/>
      <c r="S292"/>
      <c r="T292"/>
      <c r="U292"/>
      <c r="V292"/>
      <c r="W292"/>
      <c r="X292"/>
      <c r="Y292" s="12"/>
      <c r="Z292" s="12"/>
      <c r="AA292" s="12"/>
      <c r="AB292" s="12"/>
    </row>
    <row r="293" spans="1:28" x14ac:dyDescent="0.25">
      <c r="A293"/>
      <c r="B293"/>
      <c r="C293"/>
      <c r="D293" s="23"/>
      <c r="E293"/>
      <c r="F293" s="25"/>
      <c r="G293" s="25"/>
      <c r="H293" s="25"/>
      <c r="I293" s="25"/>
      <c r="J293" s="10"/>
      <c r="K293"/>
      <c r="L293" s="13"/>
      <c r="M293" s="13"/>
      <c r="N293"/>
      <c r="O293"/>
      <c r="P293" s="13"/>
      <c r="Q293" s="13"/>
      <c r="R293"/>
      <c r="S293"/>
      <c r="T293"/>
      <c r="U293"/>
      <c r="V293"/>
      <c r="W293"/>
      <c r="X293"/>
      <c r="Y293" s="12"/>
      <c r="Z293" s="12"/>
      <c r="AA293" s="12"/>
      <c r="AB293" s="12"/>
    </row>
    <row r="294" spans="1:28" x14ac:dyDescent="0.25">
      <c r="A294"/>
      <c r="B294"/>
      <c r="C294"/>
      <c r="D294" s="23"/>
      <c r="E294"/>
      <c r="F294" s="25"/>
      <c r="G294" s="25"/>
      <c r="H294" s="25"/>
      <c r="I294" s="25"/>
      <c r="J294" s="10"/>
      <c r="K294"/>
      <c r="L294" s="13"/>
      <c r="M294" s="13"/>
      <c r="N294"/>
      <c r="O294"/>
      <c r="P294" s="13"/>
      <c r="Q294" s="13"/>
      <c r="R294"/>
      <c r="S294"/>
      <c r="T294"/>
      <c r="U294"/>
      <c r="V294"/>
      <c r="W294"/>
      <c r="X294"/>
      <c r="Y294" s="12"/>
      <c r="Z294" s="12"/>
      <c r="AA294" s="12"/>
      <c r="AB294" s="12"/>
    </row>
    <row r="295" spans="1:28" x14ac:dyDescent="0.25">
      <c r="A295"/>
      <c r="B295"/>
      <c r="C295"/>
      <c r="D295" s="23"/>
      <c r="E295"/>
      <c r="F295" s="25"/>
      <c r="G295" s="25"/>
      <c r="H295" s="25"/>
      <c r="I295" s="25"/>
      <c r="J295" s="10"/>
      <c r="K295"/>
      <c r="L295" s="13"/>
      <c r="M295" s="13"/>
      <c r="N295"/>
      <c r="O295"/>
      <c r="P295" s="13"/>
      <c r="Q295" s="13"/>
      <c r="R295"/>
      <c r="S295"/>
      <c r="T295"/>
      <c r="U295"/>
      <c r="V295"/>
      <c r="W295"/>
      <c r="X295"/>
      <c r="Y295" s="12"/>
      <c r="Z295" s="12"/>
      <c r="AA295" s="12"/>
      <c r="AB295" s="12"/>
    </row>
    <row r="296" spans="1:28" x14ac:dyDescent="0.25">
      <c r="A296"/>
      <c r="B296"/>
      <c r="C296"/>
      <c r="D296" s="23"/>
      <c r="E296"/>
      <c r="F296" s="25"/>
      <c r="G296" s="25"/>
      <c r="H296" s="25"/>
      <c r="I296" s="25"/>
      <c r="J296" s="10"/>
      <c r="K296"/>
      <c r="L296" s="13"/>
      <c r="M296" s="13"/>
      <c r="N296"/>
      <c r="O296"/>
      <c r="P296" s="13"/>
      <c r="Q296" s="13"/>
      <c r="R296"/>
      <c r="S296"/>
      <c r="T296"/>
      <c r="U296"/>
      <c r="V296"/>
      <c r="W296"/>
      <c r="X296"/>
      <c r="Y296" s="12"/>
      <c r="Z296" s="12"/>
      <c r="AA296" s="12"/>
      <c r="AB296" s="12"/>
    </row>
    <row r="297" spans="1:28" x14ac:dyDescent="0.25">
      <c r="A297"/>
      <c r="B297"/>
      <c r="C297"/>
      <c r="D297" s="23"/>
      <c r="E297"/>
      <c r="F297" s="25"/>
      <c r="G297" s="25"/>
      <c r="H297" s="25"/>
      <c r="I297" s="25"/>
      <c r="J297" s="10"/>
      <c r="K297"/>
      <c r="L297" s="13"/>
      <c r="M297" s="13"/>
      <c r="N297"/>
      <c r="O297"/>
      <c r="P297" s="13"/>
      <c r="Q297" s="13"/>
      <c r="R297"/>
      <c r="S297"/>
      <c r="T297"/>
      <c r="U297"/>
      <c r="V297"/>
      <c r="W297"/>
      <c r="X297"/>
      <c r="Y297" s="12"/>
      <c r="Z297" s="12"/>
      <c r="AA297" s="12"/>
      <c r="AB297" s="12"/>
    </row>
    <row r="298" spans="1:28" x14ac:dyDescent="0.25">
      <c r="A298"/>
      <c r="B298"/>
      <c r="C298"/>
      <c r="D298" s="23"/>
      <c r="E298"/>
      <c r="F298" s="25"/>
      <c r="G298" s="25"/>
      <c r="H298" s="25"/>
      <c r="I298" s="25"/>
      <c r="J298" s="10"/>
      <c r="K298"/>
      <c r="L298" s="13"/>
      <c r="M298" s="13"/>
      <c r="N298"/>
      <c r="O298"/>
      <c r="P298" s="13"/>
      <c r="Q298" s="13"/>
      <c r="R298"/>
      <c r="S298"/>
      <c r="T298"/>
      <c r="U298"/>
      <c r="V298"/>
      <c r="W298"/>
      <c r="X298"/>
      <c r="Y298" s="12"/>
      <c r="Z298" s="12"/>
      <c r="AA298" s="12"/>
      <c r="AB298" s="12"/>
    </row>
    <row r="299" spans="1:28" x14ac:dyDescent="0.25">
      <c r="A299"/>
      <c r="B299"/>
      <c r="C299"/>
      <c r="D299" s="23"/>
      <c r="E299"/>
      <c r="F299" s="25"/>
      <c r="G299" s="25"/>
      <c r="H299" s="25"/>
      <c r="I299" s="25"/>
      <c r="J299" s="10"/>
      <c r="K299"/>
      <c r="L299" s="13"/>
      <c r="M299" s="13"/>
      <c r="N299"/>
      <c r="O299"/>
      <c r="P299" s="13"/>
      <c r="Q299" s="13"/>
      <c r="R299"/>
      <c r="S299"/>
      <c r="T299"/>
      <c r="U299"/>
      <c r="V299"/>
      <c r="W299"/>
      <c r="X299"/>
      <c r="Y299" s="12"/>
      <c r="Z299" s="12"/>
      <c r="AA299" s="12"/>
      <c r="AB299" s="12"/>
    </row>
    <row r="300" spans="1:28" x14ac:dyDescent="0.25">
      <c r="A300"/>
      <c r="B300"/>
      <c r="C300"/>
      <c r="D300" s="23"/>
      <c r="E300"/>
      <c r="F300" s="25"/>
      <c r="G300" s="25"/>
      <c r="H300" s="25"/>
      <c r="I300" s="25"/>
      <c r="J300" s="10"/>
      <c r="K300"/>
      <c r="L300" s="13"/>
      <c r="M300" s="13"/>
      <c r="N300"/>
      <c r="O300"/>
      <c r="P300" s="13"/>
      <c r="Q300" s="13"/>
      <c r="R300"/>
      <c r="S300"/>
      <c r="T300"/>
      <c r="U300"/>
      <c r="V300"/>
      <c r="W300"/>
      <c r="X300"/>
      <c r="Y300" s="12"/>
      <c r="Z300" s="12"/>
      <c r="AA300" s="12"/>
      <c r="AB300" s="12"/>
    </row>
    <row r="301" spans="1:28" x14ac:dyDescent="0.25">
      <c r="A301"/>
      <c r="B301"/>
      <c r="C301"/>
      <c r="D301" s="23"/>
      <c r="E301"/>
      <c r="F301" s="25"/>
      <c r="G301" s="25"/>
      <c r="H301" s="25"/>
      <c r="I301" s="25"/>
      <c r="J301" s="10"/>
      <c r="K301"/>
      <c r="L301" s="13"/>
      <c r="M301" s="13"/>
      <c r="N301"/>
      <c r="O301"/>
      <c r="P301" s="13"/>
      <c r="Q301" s="13"/>
      <c r="R301"/>
      <c r="S301"/>
      <c r="T301"/>
      <c r="U301"/>
      <c r="V301"/>
      <c r="W301"/>
      <c r="X301"/>
      <c r="Y301" s="12"/>
      <c r="Z301" s="12"/>
      <c r="AA301" s="12"/>
      <c r="AB301" s="12"/>
    </row>
    <row r="302" spans="1:28" x14ac:dyDescent="0.25">
      <c r="A302"/>
      <c r="B302"/>
      <c r="C302"/>
      <c r="D302" s="23"/>
      <c r="E302"/>
      <c r="F302" s="25"/>
      <c r="G302" s="25"/>
      <c r="H302" s="25"/>
      <c r="I302" s="25"/>
      <c r="J302" s="10"/>
      <c r="K302"/>
      <c r="L302" s="13"/>
      <c r="M302" s="13"/>
      <c r="N302"/>
      <c r="O302"/>
      <c r="P302" s="13"/>
      <c r="Q302" s="13"/>
      <c r="R302"/>
      <c r="S302"/>
      <c r="T302"/>
      <c r="U302"/>
      <c r="V302"/>
      <c r="W302"/>
      <c r="X302"/>
      <c r="Y302" s="12"/>
      <c r="Z302" s="12"/>
      <c r="AA302" s="12"/>
      <c r="AB302" s="12"/>
    </row>
    <row r="303" spans="1:28" x14ac:dyDescent="0.25">
      <c r="A303"/>
      <c r="B303"/>
      <c r="C303"/>
      <c r="D303" s="23"/>
      <c r="E303"/>
      <c r="F303" s="25"/>
      <c r="G303" s="25"/>
      <c r="H303" s="25"/>
      <c r="I303" s="25"/>
      <c r="J303" s="10"/>
      <c r="K303"/>
      <c r="L303" s="13"/>
      <c r="M303" s="13"/>
      <c r="N303"/>
      <c r="O303"/>
      <c r="P303" s="13"/>
      <c r="Q303" s="13"/>
      <c r="R303"/>
      <c r="S303"/>
      <c r="T303"/>
      <c r="U303"/>
      <c r="V303"/>
      <c r="W303"/>
      <c r="X303"/>
      <c r="Y303" s="12"/>
      <c r="Z303" s="12"/>
      <c r="AA303" s="12"/>
      <c r="AB303" s="12"/>
    </row>
    <row r="304" spans="1:28" x14ac:dyDescent="0.25">
      <c r="A304"/>
      <c r="B304"/>
      <c r="C304"/>
      <c r="D304" s="23"/>
      <c r="E304"/>
      <c r="F304" s="25"/>
      <c r="G304" s="25"/>
      <c r="H304" s="25"/>
      <c r="I304" s="25"/>
      <c r="J304" s="10"/>
      <c r="K304"/>
      <c r="L304" s="13"/>
      <c r="M304" s="13"/>
      <c r="N304"/>
      <c r="O304"/>
      <c r="P304" s="13"/>
      <c r="Q304" s="13"/>
      <c r="R304"/>
      <c r="S304"/>
      <c r="T304"/>
      <c r="U304"/>
      <c r="V304"/>
      <c r="W304"/>
      <c r="X304"/>
      <c r="Y304" s="12"/>
      <c r="Z304" s="12"/>
      <c r="AA304" s="12"/>
      <c r="AB304" s="12"/>
    </row>
    <row r="305" spans="1:28" x14ac:dyDescent="0.25">
      <c r="A305"/>
      <c r="B305"/>
      <c r="C305"/>
      <c r="D305" s="23"/>
      <c r="E305"/>
      <c r="F305" s="25"/>
      <c r="G305" s="25"/>
      <c r="H305" s="25"/>
      <c r="I305" s="25"/>
      <c r="J305" s="10"/>
      <c r="K305"/>
      <c r="L305" s="13"/>
      <c r="M305" s="13"/>
      <c r="N305"/>
      <c r="O305"/>
      <c r="P305" s="13"/>
      <c r="Q305" s="13"/>
      <c r="R305"/>
      <c r="S305"/>
      <c r="T305"/>
      <c r="U305"/>
      <c r="V305"/>
      <c r="W305"/>
      <c r="X305"/>
      <c r="Y305" s="12"/>
      <c r="Z305" s="12"/>
      <c r="AA305" s="12"/>
      <c r="AB305" s="12"/>
    </row>
    <row r="306" spans="1:28" x14ac:dyDescent="0.25">
      <c r="A306"/>
      <c r="B306"/>
      <c r="C306"/>
      <c r="D306" s="23"/>
      <c r="E306"/>
      <c r="F306" s="25"/>
      <c r="G306" s="25"/>
      <c r="H306" s="25"/>
      <c r="I306" s="25"/>
      <c r="J306" s="10"/>
      <c r="K306"/>
      <c r="L306" s="13"/>
      <c r="M306" s="13"/>
      <c r="N306"/>
      <c r="O306"/>
      <c r="P306" s="13"/>
      <c r="Q306" s="13"/>
      <c r="R306"/>
      <c r="S306"/>
      <c r="T306"/>
      <c r="U306"/>
      <c r="V306"/>
      <c r="W306"/>
      <c r="X306"/>
      <c r="Y306" s="12"/>
      <c r="Z306" s="12"/>
      <c r="AA306" s="12"/>
      <c r="AB306" s="12"/>
    </row>
    <row r="307" spans="1:28" x14ac:dyDescent="0.25">
      <c r="A307"/>
      <c r="B307"/>
      <c r="C307"/>
      <c r="D307" s="23"/>
      <c r="E307"/>
      <c r="F307" s="25"/>
      <c r="G307" s="25"/>
      <c r="H307" s="25"/>
      <c r="I307" s="25"/>
      <c r="J307" s="10"/>
      <c r="K307"/>
      <c r="L307" s="13"/>
      <c r="M307" s="13"/>
      <c r="N307"/>
      <c r="O307"/>
      <c r="P307" s="13"/>
      <c r="Q307" s="13"/>
      <c r="R307"/>
      <c r="S307"/>
      <c r="T307"/>
      <c r="U307"/>
      <c r="V307"/>
      <c r="W307"/>
      <c r="X307"/>
      <c r="Y307" s="12"/>
      <c r="Z307" s="12"/>
      <c r="AA307" s="12"/>
      <c r="AB307" s="12"/>
    </row>
    <row r="308" spans="1:28" x14ac:dyDescent="0.25">
      <c r="A308"/>
      <c r="B308"/>
      <c r="C308"/>
      <c r="D308" s="23"/>
      <c r="E308"/>
      <c r="F308" s="25"/>
      <c r="G308" s="25"/>
      <c r="H308" s="25"/>
      <c r="I308" s="25"/>
      <c r="J308" s="10"/>
      <c r="K308"/>
      <c r="L308" s="13"/>
      <c r="M308" s="13"/>
      <c r="N308"/>
      <c r="O308"/>
      <c r="P308" s="13"/>
      <c r="Q308" s="13"/>
      <c r="R308"/>
      <c r="S308"/>
      <c r="T308"/>
      <c r="U308"/>
      <c r="V308"/>
      <c r="W308"/>
      <c r="X308"/>
      <c r="Y308" s="12"/>
      <c r="Z308" s="12"/>
      <c r="AA308" s="12"/>
      <c r="AB308" s="12"/>
    </row>
    <row r="309" spans="1:28" x14ac:dyDescent="0.25">
      <c r="A309"/>
      <c r="B309"/>
      <c r="C309"/>
      <c r="D309" s="23"/>
      <c r="E309"/>
      <c r="F309" s="25"/>
      <c r="G309" s="25"/>
      <c r="H309" s="25"/>
      <c r="I309" s="25"/>
      <c r="J309" s="10"/>
      <c r="K309"/>
      <c r="L309" s="13"/>
      <c r="M309" s="13"/>
      <c r="N309"/>
      <c r="O309"/>
      <c r="P309" s="13"/>
      <c r="Q309" s="13"/>
      <c r="R309"/>
      <c r="S309"/>
      <c r="T309"/>
      <c r="U309"/>
      <c r="V309"/>
      <c r="W309"/>
      <c r="X309"/>
      <c r="Y309" s="12"/>
      <c r="Z309" s="12"/>
      <c r="AA309" s="12"/>
      <c r="AB309" s="12"/>
    </row>
    <row r="310" spans="1:28" x14ac:dyDescent="0.25">
      <c r="A310"/>
      <c r="B310"/>
      <c r="C310"/>
      <c r="D310" s="23"/>
      <c r="E310"/>
      <c r="F310" s="25"/>
      <c r="G310" s="25"/>
      <c r="H310" s="25"/>
      <c r="I310" s="25"/>
      <c r="J310" s="10"/>
      <c r="K310"/>
      <c r="L310" s="13"/>
      <c r="M310" s="13"/>
      <c r="N310"/>
      <c r="O310"/>
      <c r="P310" s="13"/>
      <c r="Q310" s="13"/>
      <c r="R310"/>
      <c r="S310"/>
      <c r="T310"/>
      <c r="U310"/>
      <c r="V310"/>
      <c r="W310"/>
      <c r="X310"/>
      <c r="Y310" s="12"/>
      <c r="Z310" s="12"/>
      <c r="AA310" s="12"/>
      <c r="AB310" s="12"/>
    </row>
    <row r="311" spans="1:28" x14ac:dyDescent="0.25">
      <c r="A311"/>
      <c r="B311"/>
      <c r="C311"/>
      <c r="D311" s="23"/>
      <c r="E311"/>
      <c r="F311" s="25"/>
      <c r="G311" s="25"/>
      <c r="H311" s="25"/>
      <c r="I311" s="25"/>
      <c r="J311" s="10"/>
      <c r="K311"/>
      <c r="L311" s="13"/>
      <c r="M311" s="13"/>
      <c r="N311"/>
      <c r="O311"/>
      <c r="P311" s="13"/>
      <c r="Q311" s="13"/>
      <c r="R311"/>
      <c r="S311"/>
      <c r="T311"/>
      <c r="U311"/>
      <c r="V311"/>
      <c r="W311"/>
      <c r="X311"/>
      <c r="Y311" s="12"/>
      <c r="Z311" s="12"/>
      <c r="AA311" s="12"/>
      <c r="AB311" s="12"/>
    </row>
    <row r="312" spans="1:28" x14ac:dyDescent="0.25">
      <c r="A312"/>
      <c r="B312"/>
      <c r="C312"/>
      <c r="D312" s="23"/>
      <c r="E312"/>
      <c r="F312" s="25"/>
      <c r="G312" s="25"/>
      <c r="H312" s="25"/>
      <c r="I312" s="25"/>
      <c r="J312" s="10"/>
      <c r="K312"/>
      <c r="L312" s="13"/>
      <c r="M312" s="13"/>
      <c r="N312"/>
      <c r="O312"/>
      <c r="P312" s="13"/>
      <c r="Q312" s="13"/>
      <c r="R312"/>
      <c r="S312"/>
      <c r="T312"/>
      <c r="U312"/>
      <c r="V312"/>
      <c r="W312"/>
      <c r="X312"/>
      <c r="Y312" s="12"/>
      <c r="Z312" s="12"/>
      <c r="AA312" s="12"/>
      <c r="AB312" s="12"/>
    </row>
    <row r="313" spans="1:28" x14ac:dyDescent="0.25">
      <c r="A313"/>
      <c r="B313"/>
      <c r="C313"/>
      <c r="D313" s="23"/>
      <c r="E313"/>
      <c r="F313" s="25"/>
      <c r="G313" s="25"/>
      <c r="H313" s="25"/>
      <c r="I313" s="25"/>
      <c r="J313" s="10"/>
      <c r="K313"/>
      <c r="L313" s="13"/>
      <c r="M313" s="13"/>
      <c r="N313"/>
      <c r="O313"/>
      <c r="P313" s="13"/>
      <c r="Q313" s="13"/>
      <c r="R313"/>
      <c r="S313"/>
      <c r="T313"/>
      <c r="U313"/>
      <c r="V313"/>
      <c r="W313"/>
      <c r="X313"/>
      <c r="Y313" s="12"/>
      <c r="Z313" s="12"/>
      <c r="AA313" s="12"/>
      <c r="AB313" s="12"/>
    </row>
    <row r="314" spans="1:28" x14ac:dyDescent="0.25">
      <c r="A314"/>
      <c r="B314"/>
      <c r="C314"/>
      <c r="D314" s="23"/>
      <c r="E314"/>
      <c r="F314" s="25"/>
      <c r="G314" s="25"/>
      <c r="H314" s="25"/>
      <c r="I314" s="25"/>
      <c r="J314" s="10"/>
      <c r="K314"/>
      <c r="L314" s="13"/>
      <c r="M314" s="13"/>
      <c r="N314"/>
      <c r="O314"/>
      <c r="P314" s="13"/>
      <c r="Q314" s="13"/>
      <c r="R314"/>
      <c r="S314"/>
      <c r="T314"/>
      <c r="U314"/>
      <c r="V314"/>
      <c r="W314"/>
      <c r="X314"/>
      <c r="Y314" s="12"/>
      <c r="Z314" s="12"/>
      <c r="AA314" s="12"/>
      <c r="AB314" s="12"/>
    </row>
    <row r="315" spans="1:28" x14ac:dyDescent="0.25">
      <c r="A315"/>
      <c r="B315"/>
      <c r="C315"/>
      <c r="D315" s="23"/>
      <c r="E315"/>
      <c r="F315" s="25"/>
      <c r="G315" s="25"/>
      <c r="H315" s="25"/>
      <c r="I315" s="25"/>
      <c r="J315" s="10"/>
      <c r="K315"/>
      <c r="L315" s="13"/>
      <c r="M315" s="13"/>
      <c r="N315"/>
      <c r="O315"/>
      <c r="P315" s="13"/>
      <c r="Q315" s="13"/>
      <c r="R315"/>
      <c r="S315"/>
      <c r="T315"/>
      <c r="U315"/>
      <c r="V315"/>
      <c r="W315"/>
      <c r="X315"/>
      <c r="Y315" s="12"/>
      <c r="Z315" s="12"/>
      <c r="AA315" s="12"/>
      <c r="AB315" s="12"/>
    </row>
    <row r="316" spans="1:28" x14ac:dyDescent="0.25">
      <c r="A316"/>
      <c r="B316"/>
      <c r="C316"/>
      <c r="D316" s="23"/>
      <c r="E316"/>
      <c r="F316" s="25"/>
      <c r="G316" s="25"/>
      <c r="H316" s="25"/>
      <c r="I316" s="25"/>
      <c r="J316" s="10"/>
      <c r="K316"/>
      <c r="L316" s="13"/>
      <c r="M316" s="13"/>
      <c r="N316"/>
      <c r="O316"/>
      <c r="P316" s="13"/>
      <c r="Q316" s="13"/>
      <c r="R316"/>
      <c r="S316"/>
      <c r="T316"/>
      <c r="U316"/>
      <c r="V316"/>
      <c r="W316"/>
      <c r="X316"/>
      <c r="Y316" s="12"/>
      <c r="Z316" s="12"/>
      <c r="AA316" s="12"/>
      <c r="AB316" s="12"/>
    </row>
    <row r="317" spans="1:28" x14ac:dyDescent="0.25">
      <c r="A317"/>
      <c r="B317"/>
      <c r="C317"/>
      <c r="D317" s="23"/>
      <c r="E317"/>
      <c r="F317" s="25"/>
      <c r="G317" s="25"/>
      <c r="H317" s="25"/>
      <c r="I317" s="25"/>
      <c r="J317" s="10"/>
      <c r="K317"/>
      <c r="L317" s="13"/>
      <c r="M317" s="13"/>
      <c r="N317"/>
      <c r="O317"/>
      <c r="P317" s="13"/>
      <c r="Q317" s="13"/>
      <c r="R317"/>
      <c r="S317"/>
      <c r="T317"/>
      <c r="U317"/>
      <c r="V317"/>
      <c r="W317"/>
      <c r="X317"/>
      <c r="Y317" s="12"/>
      <c r="Z317" s="12"/>
      <c r="AA317" s="12"/>
      <c r="AB317" s="12"/>
    </row>
    <row r="318" spans="1:28" x14ac:dyDescent="0.25">
      <c r="A318"/>
      <c r="B318"/>
      <c r="C318"/>
      <c r="D318" s="23"/>
      <c r="E318"/>
      <c r="F318" s="25"/>
      <c r="G318" s="25"/>
      <c r="H318" s="25"/>
      <c r="I318" s="25"/>
      <c r="J318" s="10"/>
      <c r="K318"/>
      <c r="L318" s="13"/>
      <c r="M318" s="13"/>
      <c r="N318"/>
      <c r="O318"/>
      <c r="P318" s="13"/>
      <c r="Q318" s="13"/>
      <c r="R318"/>
      <c r="S318"/>
      <c r="T318"/>
      <c r="U318"/>
      <c r="V318"/>
      <c r="W318"/>
      <c r="X318"/>
      <c r="Y318" s="12"/>
      <c r="Z318" s="12"/>
      <c r="AA318" s="12"/>
      <c r="AB318" s="12"/>
    </row>
    <row r="319" spans="1:28" x14ac:dyDescent="0.25">
      <c r="A319"/>
      <c r="B319"/>
      <c r="C319"/>
      <c r="D319" s="23"/>
      <c r="E319"/>
      <c r="F319" s="25"/>
      <c r="G319" s="25"/>
      <c r="H319" s="25"/>
      <c r="I319" s="25"/>
      <c r="J319" s="10"/>
      <c r="K319"/>
      <c r="L319" s="13"/>
      <c r="M319" s="13"/>
      <c r="N319"/>
      <c r="O319"/>
      <c r="P319" s="13"/>
      <c r="Q319" s="13"/>
      <c r="R319"/>
      <c r="S319"/>
      <c r="T319"/>
      <c r="U319"/>
      <c r="V319"/>
      <c r="W319"/>
      <c r="X319"/>
      <c r="Y319" s="12"/>
      <c r="Z319" s="12"/>
      <c r="AA319" s="12"/>
      <c r="AB319" s="12"/>
    </row>
    <row r="320" spans="1:28" x14ac:dyDescent="0.25">
      <c r="A320"/>
      <c r="B320"/>
      <c r="C320"/>
      <c r="D320" s="23"/>
      <c r="E320"/>
      <c r="F320" s="25"/>
      <c r="G320" s="25"/>
      <c r="H320" s="25"/>
      <c r="I320" s="25"/>
      <c r="J320" s="10"/>
      <c r="K320"/>
      <c r="L320" s="13"/>
      <c r="M320" s="13"/>
      <c r="N320"/>
      <c r="O320"/>
      <c r="P320" s="13"/>
      <c r="Q320" s="13"/>
      <c r="R320"/>
      <c r="S320"/>
      <c r="T320"/>
      <c r="U320"/>
      <c r="V320"/>
      <c r="W320"/>
      <c r="X320"/>
      <c r="Y320" s="12"/>
      <c r="Z320" s="12"/>
      <c r="AA320" s="12"/>
      <c r="AB320" s="12"/>
    </row>
    <row r="321" spans="1:28" x14ac:dyDescent="0.25">
      <c r="A321"/>
      <c r="B321"/>
      <c r="C321"/>
      <c r="D321" s="23"/>
      <c r="E321"/>
      <c r="F321" s="25"/>
      <c r="G321" s="25"/>
      <c r="H321" s="25"/>
      <c r="I321" s="25"/>
      <c r="J321" s="10"/>
      <c r="K321"/>
      <c r="L321" s="13"/>
      <c r="M321" s="13"/>
      <c r="N321"/>
      <c r="O321"/>
      <c r="P321" s="13"/>
      <c r="Q321" s="13"/>
      <c r="R321"/>
      <c r="S321"/>
      <c r="T321"/>
      <c r="U321"/>
      <c r="V321"/>
      <c r="W321"/>
      <c r="X321"/>
      <c r="Y321" s="12"/>
      <c r="Z321" s="12"/>
      <c r="AA321" s="12"/>
      <c r="AB321" s="12"/>
    </row>
    <row r="322" spans="1:28" x14ac:dyDescent="0.25">
      <c r="A322"/>
      <c r="B322"/>
      <c r="C322"/>
      <c r="D322" s="23"/>
      <c r="E322"/>
      <c r="F322" s="25"/>
      <c r="G322" s="25"/>
      <c r="H322" s="25"/>
      <c r="I322" s="25"/>
      <c r="J322" s="10"/>
      <c r="K322"/>
      <c r="L322" s="13"/>
      <c r="M322" s="13"/>
      <c r="N322"/>
      <c r="O322"/>
      <c r="P322" s="13"/>
      <c r="Q322" s="13"/>
      <c r="R322"/>
      <c r="S322"/>
      <c r="T322"/>
      <c r="U322"/>
      <c r="V322"/>
      <c r="W322"/>
      <c r="X322"/>
      <c r="Y322" s="12"/>
      <c r="Z322" s="12"/>
      <c r="AA322" s="12"/>
      <c r="AB322" s="12"/>
    </row>
    <row r="323" spans="1:28" x14ac:dyDescent="0.25">
      <c r="A323"/>
      <c r="B323"/>
      <c r="C323"/>
      <c r="D323" s="23"/>
      <c r="E323"/>
      <c r="F323" s="25"/>
      <c r="G323" s="25"/>
      <c r="H323" s="25"/>
      <c r="I323" s="25"/>
      <c r="J323" s="10"/>
      <c r="K323"/>
      <c r="L323" s="13"/>
      <c r="M323" s="13"/>
      <c r="N323"/>
      <c r="O323"/>
      <c r="P323" s="13"/>
      <c r="Q323" s="13"/>
      <c r="R323"/>
      <c r="S323"/>
      <c r="T323"/>
      <c r="U323"/>
      <c r="V323"/>
      <c r="W323"/>
      <c r="X323"/>
      <c r="Y323" s="12"/>
      <c r="Z323" s="12"/>
      <c r="AA323" s="12"/>
      <c r="AB323" s="12"/>
    </row>
    <row r="324" spans="1:28" x14ac:dyDescent="0.25">
      <c r="A324"/>
      <c r="B324"/>
      <c r="C324"/>
      <c r="D324" s="23"/>
      <c r="E324"/>
      <c r="F324" s="25"/>
      <c r="G324" s="25"/>
      <c r="H324" s="25"/>
      <c r="I324" s="25"/>
      <c r="J324" s="10"/>
      <c r="K324"/>
      <c r="L324" s="13"/>
      <c r="M324" s="13"/>
      <c r="N324"/>
      <c r="O324"/>
      <c r="P324" s="13"/>
      <c r="Q324" s="13"/>
      <c r="R324"/>
      <c r="S324"/>
      <c r="T324"/>
      <c r="U324"/>
      <c r="V324"/>
      <c r="W324"/>
      <c r="X324"/>
      <c r="Y324" s="12"/>
      <c r="Z324" s="12"/>
      <c r="AA324" s="12"/>
      <c r="AB324" s="12"/>
    </row>
    <row r="325" spans="1:28" x14ac:dyDescent="0.25">
      <c r="A325"/>
      <c r="B325"/>
      <c r="C325"/>
      <c r="D325" s="23"/>
      <c r="E325"/>
      <c r="F325" s="25"/>
      <c r="G325" s="25"/>
      <c r="H325" s="25"/>
      <c r="I325" s="25"/>
      <c r="J325" s="10"/>
      <c r="K325"/>
      <c r="L325" s="13"/>
      <c r="M325" s="13"/>
      <c r="N325"/>
      <c r="O325"/>
      <c r="P325" s="13"/>
      <c r="Q325" s="13"/>
      <c r="R325"/>
      <c r="S325"/>
      <c r="T325"/>
      <c r="U325"/>
      <c r="V325"/>
      <c r="W325"/>
      <c r="X325"/>
      <c r="Y325" s="12"/>
      <c r="Z325" s="12"/>
      <c r="AA325" s="12"/>
      <c r="AB325" s="12"/>
    </row>
    <row r="326" spans="1:28" x14ac:dyDescent="0.25">
      <c r="A326"/>
      <c r="B326"/>
      <c r="C326"/>
      <c r="D326" s="23"/>
      <c r="E326"/>
      <c r="F326" s="25"/>
      <c r="G326" s="25"/>
      <c r="H326" s="25"/>
      <c r="I326" s="25"/>
      <c r="J326" s="10"/>
      <c r="K326"/>
      <c r="L326" s="13"/>
      <c r="M326" s="13"/>
      <c r="N326"/>
      <c r="O326"/>
      <c r="P326" s="13"/>
      <c r="Q326" s="13"/>
      <c r="R326"/>
      <c r="S326"/>
      <c r="T326"/>
      <c r="U326"/>
      <c r="V326"/>
      <c r="W326"/>
      <c r="X326"/>
      <c r="Y326" s="12"/>
      <c r="Z326" s="12"/>
      <c r="AA326" s="12"/>
      <c r="AB326" s="12"/>
    </row>
    <row r="327" spans="1:28" x14ac:dyDescent="0.25">
      <c r="A327"/>
      <c r="B327"/>
      <c r="C327"/>
      <c r="D327" s="23"/>
      <c r="E327"/>
      <c r="F327" s="25"/>
      <c r="G327" s="25"/>
      <c r="H327" s="25"/>
      <c r="I327" s="25"/>
      <c r="J327" s="10"/>
      <c r="K327"/>
      <c r="L327" s="13"/>
      <c r="M327" s="13"/>
      <c r="N327"/>
      <c r="O327"/>
      <c r="P327" s="13"/>
      <c r="Q327" s="13"/>
      <c r="R327"/>
      <c r="S327"/>
      <c r="T327"/>
      <c r="U327"/>
      <c r="V327"/>
      <c r="W327"/>
      <c r="X327"/>
      <c r="Y327" s="12"/>
      <c r="Z327" s="12"/>
      <c r="AA327" s="12"/>
      <c r="AB327" s="12"/>
    </row>
    <row r="328" spans="1:28" x14ac:dyDescent="0.25">
      <c r="A328"/>
      <c r="B328"/>
      <c r="C328"/>
      <c r="D328" s="23"/>
      <c r="E328"/>
      <c r="F328" s="25"/>
      <c r="G328" s="25"/>
      <c r="H328" s="25"/>
      <c r="I328" s="25"/>
      <c r="J328" s="10"/>
      <c r="K328"/>
      <c r="L328" s="13"/>
      <c r="M328" s="13"/>
      <c r="N328"/>
      <c r="O328"/>
      <c r="P328" s="13"/>
      <c r="Q328" s="13"/>
      <c r="R328"/>
      <c r="S328"/>
      <c r="T328"/>
      <c r="U328"/>
      <c r="V328"/>
      <c r="W328"/>
      <c r="X328"/>
      <c r="Y328" s="12"/>
      <c r="Z328" s="12"/>
      <c r="AA328" s="12"/>
      <c r="AB328" s="12"/>
    </row>
    <row r="329" spans="1:28" x14ac:dyDescent="0.25">
      <c r="A329"/>
      <c r="B329"/>
      <c r="C329"/>
      <c r="D329" s="23"/>
      <c r="E329"/>
      <c r="F329" s="25"/>
      <c r="G329" s="25"/>
      <c r="H329" s="25"/>
      <c r="I329" s="25"/>
      <c r="J329" s="10"/>
      <c r="K329"/>
      <c r="L329" s="13"/>
      <c r="M329" s="13"/>
      <c r="N329"/>
      <c r="O329"/>
      <c r="P329" s="13"/>
      <c r="Q329" s="13"/>
      <c r="R329"/>
      <c r="S329"/>
      <c r="T329"/>
      <c r="U329"/>
      <c r="V329"/>
      <c r="W329"/>
      <c r="X329"/>
      <c r="Y329" s="12"/>
      <c r="Z329" s="12"/>
      <c r="AA329" s="12"/>
      <c r="AB329" s="12"/>
    </row>
    <row r="330" spans="1:28" x14ac:dyDescent="0.25">
      <c r="A330"/>
      <c r="B330"/>
      <c r="C330"/>
      <c r="D330" s="23"/>
      <c r="E330"/>
      <c r="F330" s="25"/>
      <c r="G330" s="25"/>
      <c r="H330" s="25"/>
      <c r="I330" s="25"/>
      <c r="J330" s="10"/>
      <c r="K330"/>
      <c r="L330" s="13"/>
      <c r="M330" s="13"/>
      <c r="N330"/>
      <c r="O330"/>
      <c r="P330" s="13"/>
      <c r="Q330" s="13"/>
      <c r="R330"/>
      <c r="S330"/>
      <c r="T330"/>
      <c r="U330"/>
      <c r="V330"/>
      <c r="W330"/>
      <c r="X330"/>
      <c r="Y330" s="12"/>
      <c r="Z330" s="12"/>
      <c r="AA330" s="12"/>
      <c r="AB330" s="12"/>
    </row>
    <row r="331" spans="1:28" x14ac:dyDescent="0.25">
      <c r="A331"/>
      <c r="B331"/>
      <c r="C331"/>
      <c r="D331" s="23"/>
      <c r="E331"/>
      <c r="F331" s="25"/>
      <c r="G331" s="25"/>
      <c r="H331" s="25"/>
      <c r="I331" s="25"/>
      <c r="J331" s="10"/>
      <c r="K331"/>
      <c r="L331" s="13"/>
      <c r="M331" s="13"/>
      <c r="N331"/>
      <c r="O331"/>
      <c r="P331" s="13"/>
      <c r="Q331" s="13"/>
      <c r="R331"/>
      <c r="S331"/>
      <c r="T331"/>
      <c r="U331"/>
      <c r="V331"/>
      <c r="W331"/>
      <c r="X331"/>
      <c r="Y331" s="12"/>
      <c r="Z331" s="12"/>
      <c r="AA331" s="12"/>
      <c r="AB331" s="12"/>
    </row>
    <row r="332" spans="1:28" x14ac:dyDescent="0.25">
      <c r="A332"/>
      <c r="B332"/>
      <c r="C332"/>
      <c r="D332" s="23"/>
      <c r="E332"/>
      <c r="F332" s="25"/>
      <c r="G332" s="25"/>
      <c r="H332" s="25"/>
      <c r="I332" s="25"/>
      <c r="J332" s="10"/>
      <c r="K332"/>
      <c r="L332" s="13"/>
      <c r="M332" s="13"/>
      <c r="N332"/>
      <c r="O332"/>
      <c r="P332" s="13"/>
      <c r="Q332" s="13"/>
      <c r="R332"/>
      <c r="S332"/>
      <c r="T332"/>
      <c r="U332"/>
      <c r="V332"/>
      <c r="W332"/>
      <c r="X332"/>
      <c r="Y332" s="12"/>
      <c r="Z332" s="12"/>
      <c r="AA332" s="12"/>
      <c r="AB332" s="12"/>
    </row>
    <row r="333" spans="1:28" x14ac:dyDescent="0.25">
      <c r="A333"/>
      <c r="B333"/>
      <c r="C333"/>
      <c r="D333" s="23"/>
      <c r="E333"/>
      <c r="F333" s="25"/>
      <c r="G333" s="25"/>
      <c r="H333" s="25"/>
      <c r="I333" s="25"/>
      <c r="J333" s="10"/>
      <c r="K333"/>
      <c r="L333" s="13"/>
      <c r="M333" s="13"/>
      <c r="N333"/>
      <c r="O333"/>
      <c r="P333" s="13"/>
      <c r="Q333" s="13"/>
      <c r="R333"/>
      <c r="S333"/>
      <c r="T333"/>
      <c r="U333"/>
      <c r="V333"/>
      <c r="W333"/>
      <c r="X333"/>
      <c r="Y333" s="12"/>
      <c r="Z333" s="12"/>
      <c r="AA333" s="12"/>
      <c r="AB333" s="12"/>
    </row>
    <row r="334" spans="1:28" x14ac:dyDescent="0.25">
      <c r="A334"/>
      <c r="B334"/>
      <c r="C334"/>
      <c r="D334" s="23"/>
      <c r="E334"/>
      <c r="F334" s="25"/>
      <c r="G334" s="25"/>
      <c r="H334" s="25"/>
      <c r="I334" s="25"/>
      <c r="J334" s="10"/>
      <c r="K334"/>
      <c r="L334" s="13"/>
      <c r="M334" s="13"/>
      <c r="N334"/>
      <c r="O334"/>
      <c r="P334" s="13"/>
      <c r="Q334" s="13"/>
      <c r="R334"/>
      <c r="S334"/>
      <c r="T334"/>
      <c r="U334"/>
      <c r="V334"/>
      <c r="W334"/>
      <c r="X334"/>
      <c r="Y334" s="12"/>
      <c r="Z334" s="12"/>
      <c r="AA334" s="12"/>
      <c r="AB334" s="12"/>
    </row>
    <row r="335" spans="1:28" x14ac:dyDescent="0.25">
      <c r="A335"/>
      <c r="B335"/>
      <c r="C335"/>
      <c r="D335" s="23"/>
      <c r="E335"/>
      <c r="F335" s="25"/>
      <c r="G335" s="25"/>
      <c r="H335" s="25"/>
      <c r="I335" s="25"/>
      <c r="J335" s="10"/>
      <c r="K335"/>
      <c r="L335" s="13"/>
      <c r="M335" s="13"/>
      <c r="N335"/>
      <c r="O335"/>
      <c r="P335" s="13"/>
      <c r="Q335" s="13"/>
      <c r="R335"/>
      <c r="S335"/>
      <c r="T335"/>
      <c r="U335"/>
      <c r="V335"/>
      <c r="W335"/>
      <c r="X335"/>
      <c r="Y335" s="12"/>
      <c r="Z335" s="12"/>
      <c r="AA335" s="12"/>
      <c r="AB335" s="12"/>
    </row>
    <row r="336" spans="1:28" x14ac:dyDescent="0.25">
      <c r="A336"/>
      <c r="B336"/>
      <c r="C336"/>
      <c r="D336" s="23"/>
      <c r="E336"/>
      <c r="F336" s="25"/>
      <c r="G336" s="25"/>
      <c r="H336" s="25"/>
      <c r="I336" s="25"/>
      <c r="J336" s="10"/>
      <c r="K336"/>
      <c r="L336" s="13"/>
      <c r="M336" s="13"/>
      <c r="N336"/>
      <c r="O336"/>
      <c r="P336" s="13"/>
      <c r="Q336" s="13"/>
      <c r="R336"/>
      <c r="S336"/>
      <c r="T336"/>
      <c r="U336"/>
      <c r="V336"/>
      <c r="W336"/>
      <c r="X336"/>
      <c r="Y336" s="12"/>
      <c r="Z336" s="12"/>
      <c r="AA336" s="12"/>
      <c r="AB336" s="12"/>
    </row>
    <row r="337" spans="1:28" x14ac:dyDescent="0.25">
      <c r="A337"/>
      <c r="B337"/>
      <c r="C337"/>
      <c r="D337" s="23"/>
      <c r="E337"/>
      <c r="F337" s="25"/>
      <c r="G337" s="25"/>
      <c r="H337" s="25"/>
      <c r="I337" s="25"/>
      <c r="J337" s="10"/>
      <c r="K337"/>
      <c r="L337" s="13"/>
      <c r="M337" s="13"/>
      <c r="N337"/>
      <c r="O337"/>
      <c r="P337" s="13"/>
      <c r="Q337" s="13"/>
      <c r="R337"/>
      <c r="S337"/>
      <c r="T337"/>
      <c r="U337"/>
      <c r="V337"/>
      <c r="W337"/>
      <c r="X337"/>
      <c r="Y337" s="12"/>
      <c r="Z337" s="12"/>
      <c r="AA337" s="12"/>
      <c r="AB337" s="12"/>
    </row>
    <row r="338" spans="1:28" x14ac:dyDescent="0.25">
      <c r="A338"/>
      <c r="B338"/>
      <c r="C338"/>
      <c r="D338" s="23"/>
      <c r="E338"/>
      <c r="F338" s="25"/>
      <c r="G338" s="25"/>
      <c r="H338" s="25"/>
      <c r="I338" s="25"/>
      <c r="J338" s="10"/>
      <c r="K338"/>
      <c r="L338" s="13"/>
      <c r="M338" s="13"/>
      <c r="N338"/>
      <c r="O338"/>
      <c r="P338" s="13"/>
      <c r="Q338" s="13"/>
      <c r="R338"/>
      <c r="S338"/>
      <c r="T338"/>
      <c r="U338"/>
      <c r="V338"/>
      <c r="W338"/>
      <c r="X338"/>
      <c r="Y338" s="12"/>
      <c r="Z338" s="12"/>
      <c r="AA338" s="12"/>
      <c r="AB338" s="12"/>
    </row>
    <row r="339" spans="1:28" x14ac:dyDescent="0.25">
      <c r="A339"/>
      <c r="B339"/>
      <c r="C339"/>
      <c r="D339" s="23"/>
      <c r="E339"/>
      <c r="F339" s="25"/>
      <c r="G339" s="25"/>
      <c r="H339" s="25"/>
      <c r="I339" s="25"/>
      <c r="J339" s="10"/>
      <c r="K339"/>
      <c r="L339" s="13"/>
      <c r="M339" s="13"/>
      <c r="N339"/>
      <c r="O339"/>
      <c r="P339" s="13"/>
      <c r="Q339" s="13"/>
      <c r="R339"/>
      <c r="S339"/>
      <c r="T339"/>
      <c r="U339"/>
      <c r="V339"/>
      <c r="W339"/>
      <c r="X339"/>
      <c r="Y339" s="12"/>
      <c r="Z339" s="12"/>
      <c r="AA339" s="12"/>
      <c r="AB339" s="12"/>
    </row>
    <row r="340" spans="1:28" x14ac:dyDescent="0.25">
      <c r="A340"/>
      <c r="B340"/>
      <c r="C340"/>
      <c r="D340" s="23"/>
      <c r="E340"/>
      <c r="F340" s="25"/>
      <c r="G340" s="25"/>
      <c r="H340" s="25"/>
      <c r="I340" s="25"/>
      <c r="J340" s="10"/>
      <c r="K340"/>
      <c r="L340" s="13"/>
      <c r="M340" s="13"/>
      <c r="N340"/>
      <c r="O340"/>
      <c r="P340" s="13"/>
      <c r="Q340" s="13"/>
      <c r="R340"/>
      <c r="S340"/>
      <c r="T340"/>
      <c r="U340"/>
      <c r="V340"/>
      <c r="W340"/>
      <c r="X340"/>
      <c r="Y340" s="12"/>
      <c r="Z340" s="12"/>
      <c r="AA340" s="12"/>
      <c r="AB340" s="12"/>
    </row>
    <row r="341" spans="1:28" x14ac:dyDescent="0.25">
      <c r="A341"/>
      <c r="B341"/>
      <c r="C341"/>
      <c r="D341" s="23"/>
      <c r="E341"/>
      <c r="F341" s="25"/>
      <c r="G341" s="25"/>
      <c r="H341" s="25"/>
      <c r="I341" s="25"/>
      <c r="J341" s="10"/>
      <c r="K341"/>
      <c r="L341" s="13"/>
      <c r="M341" s="13"/>
      <c r="N341"/>
      <c r="O341"/>
      <c r="P341" s="13"/>
      <c r="Q341" s="13"/>
      <c r="R341"/>
      <c r="S341"/>
      <c r="T341"/>
      <c r="U341"/>
      <c r="V341"/>
      <c r="W341"/>
      <c r="X341"/>
      <c r="Y341" s="12"/>
      <c r="Z341" s="12"/>
      <c r="AA341" s="12"/>
      <c r="AB341" s="12"/>
    </row>
    <row r="342" spans="1:28" x14ac:dyDescent="0.25">
      <c r="A342"/>
      <c r="B342"/>
      <c r="C342"/>
      <c r="D342" s="23"/>
      <c r="E342"/>
      <c r="F342" s="25"/>
      <c r="G342" s="25"/>
      <c r="H342" s="25"/>
      <c r="I342" s="25"/>
      <c r="J342" s="10"/>
      <c r="K342"/>
      <c r="L342" s="13"/>
      <c r="M342" s="13"/>
      <c r="N342"/>
      <c r="O342"/>
      <c r="P342" s="13"/>
      <c r="Q342" s="13"/>
      <c r="R342"/>
      <c r="S342"/>
      <c r="T342"/>
      <c r="U342"/>
      <c r="V342"/>
      <c r="W342"/>
      <c r="X342"/>
      <c r="Y342" s="12"/>
      <c r="Z342" s="12"/>
      <c r="AA342" s="12"/>
      <c r="AB342" s="12"/>
    </row>
    <row r="343" spans="1:28" x14ac:dyDescent="0.25">
      <c r="A343"/>
      <c r="B343"/>
      <c r="C343"/>
      <c r="D343" s="23"/>
      <c r="E343"/>
      <c r="F343" s="25"/>
      <c r="G343" s="25"/>
      <c r="H343" s="25"/>
      <c r="I343" s="25"/>
      <c r="J343" s="10"/>
      <c r="K343"/>
      <c r="L343" s="13"/>
      <c r="M343" s="13"/>
      <c r="N343"/>
      <c r="O343"/>
      <c r="P343" s="13"/>
      <c r="Q343" s="13"/>
      <c r="R343"/>
      <c r="S343"/>
      <c r="T343"/>
      <c r="U343"/>
      <c r="V343"/>
      <c r="W343"/>
      <c r="X343"/>
      <c r="Y343" s="12"/>
      <c r="Z343" s="12"/>
      <c r="AA343" s="12"/>
      <c r="AB343" s="12"/>
    </row>
    <row r="344" spans="1:28" x14ac:dyDescent="0.25">
      <c r="A344"/>
      <c r="B344"/>
      <c r="C344"/>
      <c r="D344" s="23"/>
      <c r="E344"/>
      <c r="F344" s="25"/>
      <c r="G344" s="25"/>
      <c r="H344" s="25"/>
      <c r="I344" s="25"/>
      <c r="J344" s="10"/>
      <c r="K344"/>
      <c r="L344" s="13"/>
      <c r="M344" s="13"/>
      <c r="N344"/>
      <c r="O344"/>
      <c r="P344" s="13"/>
      <c r="Q344" s="13"/>
      <c r="R344"/>
      <c r="S344"/>
      <c r="T344"/>
      <c r="U344"/>
      <c r="V344"/>
      <c r="W344"/>
      <c r="X344"/>
      <c r="Y344" s="12"/>
      <c r="Z344" s="12"/>
      <c r="AA344" s="12"/>
      <c r="AB344" s="12"/>
    </row>
    <row r="345" spans="1:28" x14ac:dyDescent="0.25">
      <c r="A345"/>
      <c r="B345"/>
      <c r="C345"/>
      <c r="D345" s="23"/>
      <c r="E345"/>
      <c r="F345" s="25"/>
      <c r="G345" s="25"/>
      <c r="H345" s="25"/>
      <c r="I345" s="25"/>
      <c r="J345" s="10"/>
      <c r="K345"/>
      <c r="L345" s="13"/>
      <c r="M345" s="13"/>
      <c r="N345"/>
      <c r="O345"/>
      <c r="P345" s="13"/>
      <c r="Q345" s="13"/>
      <c r="R345"/>
      <c r="S345"/>
      <c r="T345"/>
      <c r="U345"/>
      <c r="V345"/>
      <c r="W345"/>
      <c r="X345"/>
      <c r="Y345" s="12"/>
      <c r="Z345" s="12"/>
      <c r="AA345" s="12"/>
      <c r="AB345" s="12"/>
    </row>
    <row r="346" spans="1:28" x14ac:dyDescent="0.25">
      <c r="A346"/>
      <c r="B346"/>
      <c r="C346"/>
      <c r="D346" s="23"/>
      <c r="E346"/>
      <c r="F346" s="25"/>
      <c r="G346" s="25"/>
      <c r="H346" s="25"/>
      <c r="I346" s="25"/>
      <c r="J346" s="10"/>
      <c r="K346"/>
      <c r="L346" s="13"/>
      <c r="M346" s="13"/>
      <c r="N346"/>
      <c r="O346"/>
      <c r="P346" s="13"/>
      <c r="Q346" s="13"/>
      <c r="R346"/>
      <c r="S346"/>
      <c r="T346"/>
      <c r="U346"/>
      <c r="V346"/>
      <c r="W346"/>
      <c r="X346"/>
      <c r="Y346" s="12"/>
      <c r="Z346" s="12"/>
      <c r="AA346" s="12"/>
      <c r="AB346" s="12"/>
    </row>
    <row r="347" spans="1:28" x14ac:dyDescent="0.25">
      <c r="A347"/>
      <c r="B347"/>
      <c r="C347"/>
      <c r="D347" s="23"/>
      <c r="E347"/>
      <c r="F347" s="25"/>
      <c r="G347" s="25"/>
      <c r="H347" s="25"/>
      <c r="I347" s="25"/>
      <c r="J347" s="10"/>
      <c r="K347"/>
      <c r="L347" s="13"/>
      <c r="M347" s="13"/>
      <c r="N347"/>
      <c r="O347"/>
      <c r="P347" s="13"/>
      <c r="Q347" s="13"/>
      <c r="R347"/>
      <c r="S347"/>
      <c r="T347"/>
      <c r="U347"/>
      <c r="V347"/>
      <c r="W347"/>
      <c r="X347"/>
      <c r="Y347" s="12"/>
      <c r="Z347" s="12"/>
      <c r="AA347" s="12"/>
      <c r="AB347" s="12"/>
    </row>
    <row r="348" spans="1:28" x14ac:dyDescent="0.25">
      <c r="A348"/>
      <c r="B348"/>
      <c r="C348"/>
      <c r="D348" s="23"/>
      <c r="E348"/>
      <c r="F348" s="25"/>
      <c r="G348" s="25"/>
      <c r="H348" s="25"/>
      <c r="I348" s="25"/>
      <c r="J348" s="10"/>
      <c r="K348"/>
      <c r="L348" s="13"/>
      <c r="M348" s="13"/>
      <c r="N348"/>
      <c r="O348"/>
      <c r="P348" s="13"/>
      <c r="Q348" s="13"/>
      <c r="R348"/>
      <c r="S348"/>
      <c r="T348"/>
      <c r="U348"/>
      <c r="V348"/>
      <c r="W348"/>
      <c r="X348"/>
      <c r="Y348" s="12"/>
      <c r="Z348" s="12"/>
      <c r="AA348" s="12"/>
      <c r="AB348" s="12"/>
    </row>
    <row r="349" spans="1:28" x14ac:dyDescent="0.25">
      <c r="A349"/>
      <c r="B349"/>
      <c r="C349"/>
      <c r="D349" s="23"/>
      <c r="E349"/>
      <c r="F349" s="25"/>
      <c r="G349" s="25"/>
      <c r="H349" s="25"/>
      <c r="I349" s="25"/>
      <c r="J349" s="10"/>
      <c r="K349"/>
      <c r="L349" s="13"/>
      <c r="M349" s="13"/>
      <c r="N349"/>
      <c r="O349"/>
      <c r="P349" s="13"/>
      <c r="Q349" s="13"/>
      <c r="R349"/>
      <c r="S349"/>
      <c r="T349"/>
      <c r="U349"/>
      <c r="V349"/>
      <c r="W349"/>
      <c r="X349"/>
      <c r="Y349" s="12"/>
      <c r="Z349" s="12"/>
      <c r="AA349" s="12"/>
      <c r="AB349" s="12"/>
    </row>
    <row r="350" spans="1:28" x14ac:dyDescent="0.25">
      <c r="A350"/>
      <c r="B350"/>
      <c r="C350"/>
      <c r="D350" s="23"/>
      <c r="E350"/>
      <c r="F350" s="25"/>
      <c r="G350" s="25"/>
      <c r="H350" s="25"/>
      <c r="I350" s="25"/>
      <c r="J350" s="10"/>
      <c r="K350"/>
      <c r="L350" s="13"/>
      <c r="M350" s="13"/>
      <c r="N350"/>
      <c r="O350"/>
      <c r="P350" s="13"/>
      <c r="Q350" s="13"/>
      <c r="R350"/>
      <c r="S350"/>
      <c r="T350"/>
      <c r="U350"/>
      <c r="V350"/>
      <c r="W350"/>
      <c r="X350"/>
      <c r="Y350" s="12"/>
      <c r="Z350" s="12"/>
      <c r="AA350" s="12"/>
      <c r="AB350" s="12"/>
    </row>
    <row r="351" spans="1:28" x14ac:dyDescent="0.25">
      <c r="A351"/>
      <c r="B351"/>
      <c r="C351"/>
      <c r="D351" s="23"/>
      <c r="E351"/>
      <c r="F351" s="25"/>
      <c r="G351" s="25"/>
      <c r="H351" s="25"/>
      <c r="I351" s="25"/>
      <c r="J351" s="10"/>
      <c r="K351"/>
      <c r="L351" s="13"/>
      <c r="M351" s="13"/>
      <c r="N351"/>
      <c r="O351"/>
      <c r="P351" s="13"/>
      <c r="Q351" s="13"/>
      <c r="R351"/>
      <c r="S351"/>
      <c r="T351"/>
      <c r="U351"/>
      <c r="V351"/>
      <c r="W351"/>
      <c r="X351"/>
      <c r="Y351" s="12"/>
      <c r="Z351" s="12"/>
      <c r="AA351" s="12"/>
      <c r="AB351" s="12"/>
    </row>
    <row r="352" spans="1:28" x14ac:dyDescent="0.25">
      <c r="A352"/>
      <c r="B352"/>
      <c r="C352"/>
      <c r="D352" s="23"/>
      <c r="E352"/>
      <c r="F352" s="25"/>
      <c r="G352" s="25"/>
      <c r="H352" s="25"/>
      <c r="I352" s="25"/>
      <c r="J352" s="10"/>
      <c r="K352"/>
      <c r="L352" s="13"/>
      <c r="M352" s="13"/>
      <c r="N352"/>
      <c r="O352"/>
      <c r="P352" s="13"/>
      <c r="Q352" s="13"/>
      <c r="R352"/>
      <c r="S352"/>
      <c r="T352"/>
      <c r="U352"/>
      <c r="V352"/>
      <c r="W352"/>
      <c r="X352"/>
      <c r="Y352" s="12"/>
      <c r="Z352" s="12"/>
      <c r="AA352" s="12"/>
      <c r="AB352" s="12"/>
    </row>
    <row r="353" spans="1:28" x14ac:dyDescent="0.25">
      <c r="A353"/>
      <c r="B353"/>
      <c r="C353"/>
      <c r="D353" s="23"/>
      <c r="E353"/>
      <c r="F353" s="25"/>
      <c r="G353" s="25"/>
      <c r="H353" s="25"/>
      <c r="I353" s="25"/>
      <c r="J353" s="10"/>
      <c r="K353"/>
      <c r="L353" s="13"/>
      <c r="M353" s="13"/>
      <c r="N353"/>
      <c r="O353"/>
      <c r="P353" s="13"/>
      <c r="Q353" s="13"/>
      <c r="R353"/>
      <c r="S353"/>
      <c r="T353"/>
      <c r="U353"/>
      <c r="V353"/>
      <c r="W353"/>
      <c r="X353"/>
      <c r="Y353" s="12"/>
      <c r="Z353" s="12"/>
      <c r="AA353" s="12"/>
      <c r="AB353" s="12"/>
    </row>
    <row r="354" spans="1:28" x14ac:dyDescent="0.25">
      <c r="A354"/>
      <c r="B354"/>
      <c r="C354"/>
      <c r="D354" s="23"/>
      <c r="E354"/>
      <c r="F354" s="25"/>
      <c r="G354" s="25"/>
      <c r="H354" s="25"/>
      <c r="I354" s="25"/>
      <c r="J354" s="10"/>
      <c r="K354"/>
      <c r="L354" s="13"/>
      <c r="M354" s="13"/>
      <c r="N354"/>
      <c r="O354"/>
      <c r="P354" s="13"/>
      <c r="Q354" s="13"/>
      <c r="R354"/>
      <c r="S354"/>
      <c r="T354"/>
      <c r="U354"/>
      <c r="V354"/>
      <c r="W354"/>
      <c r="X354"/>
      <c r="Y354" s="12"/>
      <c r="Z354" s="12"/>
      <c r="AA354" s="12"/>
      <c r="AB354" s="12"/>
    </row>
    <row r="355" spans="1:28" x14ac:dyDescent="0.25">
      <c r="A355"/>
      <c r="B355"/>
      <c r="C355"/>
      <c r="D355" s="23"/>
      <c r="E355"/>
      <c r="F355" s="25"/>
      <c r="G355" s="25"/>
      <c r="H355" s="25"/>
      <c r="I355" s="25"/>
      <c r="J355" s="10"/>
      <c r="K355"/>
      <c r="L355" s="13"/>
      <c r="M355" s="13"/>
      <c r="N355"/>
      <c r="O355"/>
      <c r="P355" s="13"/>
      <c r="Q355" s="13"/>
      <c r="R355"/>
      <c r="S355"/>
      <c r="T355"/>
      <c r="U355"/>
      <c r="V355"/>
      <c r="W355"/>
      <c r="X355"/>
      <c r="Y355" s="12"/>
      <c r="Z355" s="12"/>
      <c r="AA355" s="12"/>
      <c r="AB355" s="12"/>
    </row>
    <row r="356" spans="1:28" x14ac:dyDescent="0.25">
      <c r="A356"/>
      <c r="B356"/>
      <c r="C356"/>
      <c r="D356" s="23"/>
      <c r="E356"/>
      <c r="F356" s="25"/>
      <c r="G356" s="25"/>
      <c r="H356" s="25"/>
      <c r="I356" s="25"/>
      <c r="J356" s="10"/>
      <c r="K356"/>
      <c r="L356" s="13"/>
      <c r="M356" s="13"/>
      <c r="N356"/>
      <c r="O356"/>
      <c r="P356" s="13"/>
      <c r="Q356" s="13"/>
      <c r="R356"/>
      <c r="S356"/>
      <c r="T356"/>
      <c r="U356"/>
      <c r="V356"/>
      <c r="W356"/>
      <c r="X356"/>
      <c r="Y356" s="12"/>
      <c r="Z356" s="12"/>
      <c r="AA356" s="12"/>
      <c r="AB356" s="12"/>
    </row>
    <row r="357" spans="1:28" x14ac:dyDescent="0.25">
      <c r="A357"/>
      <c r="B357"/>
      <c r="C357"/>
      <c r="D357" s="23"/>
      <c r="E357"/>
      <c r="F357" s="25"/>
      <c r="G357" s="25"/>
      <c r="H357" s="25"/>
      <c r="I357" s="25"/>
      <c r="J357" s="10"/>
      <c r="K357"/>
      <c r="L357" s="13"/>
      <c r="M357" s="13"/>
      <c r="N357"/>
      <c r="O357"/>
      <c r="P357" s="13"/>
      <c r="Q357" s="13"/>
      <c r="R357"/>
      <c r="S357"/>
      <c r="T357"/>
      <c r="U357"/>
      <c r="V357"/>
      <c r="W357"/>
      <c r="X357"/>
      <c r="Y357" s="12"/>
      <c r="Z357" s="12"/>
      <c r="AA357" s="12"/>
      <c r="AB357" s="12"/>
    </row>
    <row r="358" spans="1:28" x14ac:dyDescent="0.25">
      <c r="A358"/>
      <c r="B358"/>
      <c r="C358"/>
      <c r="D358" s="23"/>
      <c r="E358"/>
      <c r="F358" s="25"/>
      <c r="G358" s="25"/>
      <c r="H358" s="25"/>
      <c r="I358" s="25"/>
      <c r="J358" s="10"/>
      <c r="K358"/>
      <c r="L358" s="13"/>
      <c r="M358" s="13"/>
      <c r="N358"/>
      <c r="O358"/>
      <c r="P358" s="13"/>
      <c r="Q358" s="13"/>
      <c r="R358"/>
      <c r="S358"/>
      <c r="T358"/>
      <c r="U358"/>
      <c r="V358"/>
      <c r="W358"/>
      <c r="X358"/>
      <c r="Y358" s="12"/>
      <c r="Z358" s="12"/>
      <c r="AA358" s="12"/>
      <c r="AB358" s="12"/>
    </row>
    <row r="359" spans="1:28" x14ac:dyDescent="0.25">
      <c r="A359"/>
      <c r="B359"/>
      <c r="C359"/>
      <c r="D359" s="23"/>
      <c r="E359"/>
      <c r="F359" s="25"/>
      <c r="G359" s="25"/>
      <c r="H359" s="25"/>
      <c r="I359" s="25"/>
      <c r="J359" s="10"/>
      <c r="K359"/>
      <c r="L359" s="13"/>
      <c r="M359" s="13"/>
      <c r="N359"/>
      <c r="O359"/>
      <c r="P359" s="13"/>
      <c r="Q359" s="13"/>
      <c r="R359"/>
      <c r="S359"/>
      <c r="T359"/>
      <c r="U359"/>
      <c r="V359"/>
      <c r="W359"/>
      <c r="X359"/>
      <c r="Y359" s="12"/>
      <c r="Z359" s="12"/>
      <c r="AA359" s="12"/>
      <c r="AB359" s="12"/>
    </row>
    <row r="360" spans="1:28" x14ac:dyDescent="0.25">
      <c r="A360"/>
      <c r="B360"/>
      <c r="C360"/>
      <c r="D360" s="23"/>
      <c r="E360"/>
      <c r="F360" s="25"/>
      <c r="G360" s="25"/>
      <c r="H360" s="25"/>
      <c r="I360" s="25"/>
      <c r="J360" s="10"/>
      <c r="K360"/>
      <c r="L360" s="13"/>
      <c r="M360" s="13"/>
      <c r="N360"/>
      <c r="O360"/>
      <c r="P360" s="13"/>
      <c r="Q360" s="13"/>
      <c r="R360"/>
      <c r="S360"/>
      <c r="T360"/>
      <c r="U360"/>
      <c r="V360"/>
      <c r="W360"/>
      <c r="X360"/>
      <c r="Y360" s="12"/>
      <c r="Z360" s="12"/>
      <c r="AA360" s="12"/>
      <c r="AB360" s="12"/>
    </row>
    <row r="361" spans="1:28" x14ac:dyDescent="0.25">
      <c r="A361"/>
      <c r="B361"/>
      <c r="C361"/>
      <c r="D361" s="23"/>
      <c r="E361"/>
      <c r="F361" s="25"/>
      <c r="G361" s="25"/>
      <c r="H361" s="25"/>
      <c r="I361" s="25"/>
      <c r="J361" s="10"/>
      <c r="K361"/>
      <c r="L361" s="13"/>
      <c r="M361" s="13"/>
      <c r="N361"/>
      <c r="O361"/>
      <c r="P361" s="13"/>
      <c r="Q361" s="13"/>
      <c r="R361"/>
      <c r="S361"/>
      <c r="T361"/>
      <c r="U361"/>
      <c r="V361"/>
      <c r="W361"/>
      <c r="X361"/>
      <c r="Y361" s="12"/>
      <c r="Z361" s="12"/>
      <c r="AA361" s="12"/>
      <c r="AB361" s="12"/>
    </row>
    <row r="362" spans="1:28" x14ac:dyDescent="0.25">
      <c r="A362"/>
      <c r="B362"/>
      <c r="C362"/>
      <c r="D362" s="23"/>
      <c r="E362"/>
      <c r="F362" s="25"/>
      <c r="G362" s="25"/>
      <c r="H362" s="25"/>
      <c r="I362" s="25"/>
      <c r="J362" s="10"/>
      <c r="K362"/>
      <c r="L362" s="13"/>
      <c r="M362" s="13"/>
      <c r="N362"/>
      <c r="O362"/>
      <c r="P362" s="13"/>
      <c r="Q362" s="13"/>
      <c r="R362"/>
      <c r="S362"/>
      <c r="T362"/>
      <c r="U362"/>
      <c r="V362"/>
      <c r="W362"/>
      <c r="X362"/>
      <c r="Y362" s="12"/>
      <c r="Z362" s="12"/>
      <c r="AA362" s="12"/>
      <c r="AB362" s="12"/>
    </row>
    <row r="363" spans="1:28" x14ac:dyDescent="0.25">
      <c r="A363"/>
      <c r="B363"/>
      <c r="C363"/>
      <c r="D363" s="23"/>
      <c r="E363"/>
      <c r="F363" s="25"/>
      <c r="G363" s="25"/>
      <c r="H363" s="25"/>
      <c r="I363" s="25"/>
      <c r="J363" s="10"/>
      <c r="K363"/>
      <c r="L363" s="13"/>
      <c r="M363" s="13"/>
      <c r="N363"/>
      <c r="O363"/>
      <c r="P363" s="13"/>
      <c r="Q363" s="13"/>
      <c r="R363"/>
      <c r="S363"/>
      <c r="T363"/>
      <c r="U363"/>
      <c r="V363"/>
      <c r="W363"/>
      <c r="X363"/>
      <c r="Y363" s="12"/>
      <c r="Z363" s="12"/>
      <c r="AA363" s="12"/>
      <c r="AB363" s="12"/>
    </row>
    <row r="364" spans="1:28" x14ac:dyDescent="0.25">
      <c r="A364"/>
      <c r="B364"/>
      <c r="C364"/>
      <c r="D364" s="23"/>
      <c r="E364"/>
      <c r="F364" s="25"/>
      <c r="G364" s="25"/>
      <c r="H364" s="25"/>
      <c r="I364" s="25"/>
      <c r="J364" s="10"/>
      <c r="K364"/>
      <c r="L364" s="13"/>
      <c r="M364" s="13"/>
      <c r="N364"/>
      <c r="O364"/>
      <c r="P364" s="13"/>
      <c r="Q364" s="13"/>
      <c r="R364"/>
      <c r="S364"/>
      <c r="T364"/>
      <c r="U364"/>
      <c r="V364"/>
      <c r="W364"/>
      <c r="X364"/>
      <c r="Y364" s="12"/>
      <c r="Z364" s="12"/>
      <c r="AA364" s="12"/>
      <c r="AB364" s="12"/>
    </row>
    <row r="365" spans="1:28" x14ac:dyDescent="0.25">
      <c r="A365"/>
      <c r="B365"/>
      <c r="C365"/>
      <c r="D365" s="23"/>
      <c r="E365"/>
      <c r="F365" s="25"/>
      <c r="G365" s="25"/>
      <c r="H365" s="25"/>
      <c r="I365" s="25"/>
      <c r="J365" s="10"/>
      <c r="K365"/>
      <c r="L365" s="13"/>
      <c r="M365" s="13"/>
      <c r="N365"/>
      <c r="O365"/>
      <c r="P365" s="13"/>
      <c r="Q365" s="13"/>
      <c r="R365"/>
      <c r="S365"/>
      <c r="T365"/>
      <c r="U365"/>
      <c r="V365"/>
      <c r="W365"/>
      <c r="X365"/>
      <c r="Y365" s="12"/>
      <c r="Z365" s="12"/>
      <c r="AA365" s="12"/>
      <c r="AB365" s="12"/>
    </row>
    <row r="366" spans="1:28" x14ac:dyDescent="0.25">
      <c r="A366"/>
      <c r="B366"/>
      <c r="C366"/>
      <c r="D366" s="23"/>
      <c r="E366"/>
      <c r="F366" s="25"/>
      <c r="G366" s="25"/>
      <c r="H366" s="25"/>
      <c r="I366" s="25"/>
      <c r="J366" s="10"/>
      <c r="K366"/>
      <c r="L366" s="13"/>
      <c r="M366" s="13"/>
      <c r="N366"/>
      <c r="O366"/>
      <c r="P366" s="13"/>
      <c r="Q366" s="13"/>
      <c r="R366"/>
      <c r="S366"/>
      <c r="T366"/>
      <c r="U366"/>
      <c r="V366"/>
      <c r="W366"/>
      <c r="X366"/>
      <c r="Y366" s="12"/>
      <c r="Z366" s="12"/>
      <c r="AA366" s="12"/>
      <c r="AB366" s="12"/>
    </row>
    <row r="367" spans="1:28" x14ac:dyDescent="0.25">
      <c r="A367"/>
      <c r="B367"/>
      <c r="C367"/>
      <c r="D367" s="23"/>
      <c r="E367"/>
      <c r="F367" s="25"/>
      <c r="G367" s="25"/>
      <c r="H367" s="25"/>
      <c r="I367" s="25"/>
      <c r="J367" s="10"/>
      <c r="K367"/>
      <c r="L367" s="13"/>
      <c r="M367" s="13"/>
      <c r="N367"/>
      <c r="O367"/>
      <c r="P367" s="13"/>
      <c r="Q367" s="13"/>
      <c r="R367"/>
      <c r="S367"/>
      <c r="T367"/>
      <c r="U367"/>
      <c r="V367"/>
      <c r="W367"/>
      <c r="X367"/>
      <c r="Y367" s="12"/>
      <c r="Z367" s="12"/>
      <c r="AA367" s="12"/>
      <c r="AB367" s="12"/>
    </row>
    <row r="368" spans="1:28" x14ac:dyDescent="0.25">
      <c r="A368"/>
      <c r="B368"/>
      <c r="C368"/>
      <c r="D368" s="23"/>
      <c r="E368"/>
      <c r="F368" s="25"/>
      <c r="G368" s="25"/>
      <c r="H368" s="25"/>
      <c r="I368" s="25"/>
      <c r="J368" s="10"/>
      <c r="K368"/>
      <c r="L368" s="13"/>
      <c r="M368" s="13"/>
      <c r="N368"/>
      <c r="O368"/>
      <c r="P368" s="13"/>
      <c r="Q368" s="13"/>
      <c r="R368"/>
      <c r="S368"/>
      <c r="T368"/>
      <c r="U368"/>
      <c r="V368"/>
      <c r="W368"/>
      <c r="X368"/>
      <c r="Y368" s="12"/>
      <c r="Z368" s="12"/>
      <c r="AA368" s="12"/>
      <c r="AB368" s="12"/>
    </row>
    <row r="369" spans="1:28" x14ac:dyDescent="0.25">
      <c r="A369"/>
      <c r="B369"/>
      <c r="C369"/>
      <c r="D369" s="23"/>
      <c r="E369"/>
      <c r="F369" s="25"/>
      <c r="G369" s="25"/>
      <c r="H369" s="25"/>
      <c r="I369" s="25"/>
      <c r="J369" s="10"/>
      <c r="K369"/>
      <c r="L369" s="13"/>
      <c r="M369" s="13"/>
      <c r="N369"/>
      <c r="O369"/>
      <c r="P369" s="13"/>
      <c r="Q369" s="13"/>
      <c r="R369"/>
      <c r="S369"/>
      <c r="T369"/>
      <c r="U369"/>
      <c r="V369"/>
      <c r="W369"/>
      <c r="X369"/>
      <c r="Y369" s="12"/>
      <c r="Z369" s="12"/>
      <c r="AA369" s="12"/>
      <c r="AB369" s="12"/>
    </row>
    <row r="370" spans="1:28" x14ac:dyDescent="0.25">
      <c r="A370"/>
      <c r="B370"/>
      <c r="C370"/>
      <c r="D370" s="23"/>
      <c r="E370"/>
      <c r="F370" s="25"/>
      <c r="G370" s="25"/>
      <c r="H370" s="25"/>
      <c r="I370" s="25"/>
      <c r="J370" s="10"/>
      <c r="K370"/>
      <c r="L370" s="13"/>
      <c r="M370" s="13"/>
      <c r="N370"/>
      <c r="O370"/>
      <c r="P370" s="13"/>
      <c r="Q370" s="13"/>
      <c r="R370"/>
      <c r="S370"/>
      <c r="T370"/>
      <c r="U370"/>
      <c r="V370"/>
      <c r="W370"/>
      <c r="X370"/>
      <c r="Y370" s="12"/>
      <c r="Z370" s="12"/>
      <c r="AA370" s="12"/>
      <c r="AB370" s="12"/>
    </row>
    <row r="371" spans="1:28" x14ac:dyDescent="0.25">
      <c r="A371"/>
      <c r="B371"/>
      <c r="C371"/>
      <c r="D371" s="23"/>
      <c r="E371"/>
      <c r="F371" s="25"/>
      <c r="G371" s="25"/>
      <c r="H371" s="25"/>
      <c r="I371" s="25"/>
      <c r="J371" s="10"/>
      <c r="K371"/>
      <c r="L371" s="13"/>
      <c r="M371" s="13"/>
      <c r="N371"/>
      <c r="O371"/>
      <c r="P371" s="13"/>
      <c r="Q371" s="13"/>
      <c r="R371"/>
      <c r="S371"/>
      <c r="T371"/>
      <c r="U371"/>
      <c r="V371"/>
      <c r="W371"/>
      <c r="X371"/>
      <c r="Y371" s="12"/>
      <c r="Z371" s="12"/>
      <c r="AA371" s="12"/>
      <c r="AB371" s="12"/>
    </row>
    <row r="372" spans="1:28" x14ac:dyDescent="0.25">
      <c r="A372"/>
      <c r="B372"/>
      <c r="C372"/>
      <c r="D372" s="23"/>
      <c r="E372"/>
      <c r="F372" s="25"/>
      <c r="G372" s="25"/>
      <c r="H372" s="25"/>
      <c r="I372" s="25"/>
      <c r="J372" s="10"/>
      <c r="K372"/>
      <c r="L372" s="13"/>
      <c r="M372" s="13"/>
      <c r="N372"/>
      <c r="O372"/>
      <c r="P372" s="13"/>
      <c r="Q372" s="13"/>
      <c r="R372"/>
      <c r="S372"/>
      <c r="T372"/>
      <c r="U372"/>
      <c r="V372"/>
      <c r="W372"/>
      <c r="X372"/>
      <c r="Y372" s="12"/>
      <c r="Z372" s="12"/>
      <c r="AA372" s="12"/>
      <c r="AB372" s="12"/>
    </row>
    <row r="373" spans="1:28" x14ac:dyDescent="0.25">
      <c r="A373"/>
      <c r="B373"/>
      <c r="C373"/>
      <c r="D373" s="23"/>
      <c r="E373"/>
      <c r="F373" s="25"/>
      <c r="G373" s="25"/>
      <c r="H373" s="25"/>
      <c r="I373" s="25"/>
      <c r="J373" s="10"/>
      <c r="K373"/>
      <c r="L373" s="13"/>
      <c r="M373" s="13"/>
      <c r="N373"/>
      <c r="O373"/>
      <c r="P373" s="13"/>
      <c r="Q373" s="13"/>
      <c r="R373"/>
      <c r="S373"/>
      <c r="T373"/>
      <c r="U373"/>
      <c r="V373"/>
      <c r="W373"/>
      <c r="X373"/>
      <c r="Y373" s="12"/>
      <c r="Z373" s="12"/>
      <c r="AA373" s="12"/>
      <c r="AB373" s="12"/>
    </row>
    <row r="374" spans="1:28" x14ac:dyDescent="0.25">
      <c r="A374"/>
      <c r="B374"/>
      <c r="C374"/>
      <c r="D374" s="23"/>
      <c r="E374"/>
      <c r="F374" s="25"/>
      <c r="G374" s="25"/>
      <c r="H374" s="25"/>
      <c r="I374" s="25"/>
      <c r="J374" s="10"/>
      <c r="K374"/>
      <c r="L374" s="13"/>
      <c r="M374" s="13"/>
      <c r="N374"/>
      <c r="O374"/>
      <c r="P374" s="13"/>
      <c r="Q374" s="13"/>
      <c r="R374"/>
      <c r="S374"/>
      <c r="T374"/>
      <c r="U374"/>
      <c r="V374"/>
      <c r="W374"/>
      <c r="X374"/>
      <c r="Y374" s="12"/>
      <c r="Z374" s="12"/>
      <c r="AA374" s="12"/>
      <c r="AB374" s="12"/>
    </row>
    <row r="375" spans="1:28" x14ac:dyDescent="0.25">
      <c r="A375"/>
      <c r="B375"/>
      <c r="C375"/>
      <c r="D375" s="23"/>
      <c r="E375"/>
      <c r="F375" s="25"/>
      <c r="G375" s="25"/>
      <c r="H375" s="25"/>
      <c r="I375" s="25"/>
      <c r="J375" s="10"/>
      <c r="K375"/>
      <c r="L375" s="13"/>
      <c r="M375" s="13"/>
      <c r="N375"/>
      <c r="O375"/>
      <c r="P375" s="13"/>
      <c r="Q375" s="13"/>
      <c r="R375"/>
      <c r="S375"/>
      <c r="T375"/>
      <c r="U375"/>
      <c r="V375"/>
      <c r="W375"/>
      <c r="X375"/>
      <c r="Y375" s="12"/>
      <c r="Z375" s="12"/>
      <c r="AA375" s="12"/>
      <c r="AB375" s="12"/>
    </row>
    <row r="376" spans="1:28" x14ac:dyDescent="0.25">
      <c r="A376"/>
      <c r="B376"/>
      <c r="C376"/>
      <c r="D376" s="23"/>
      <c r="E376"/>
      <c r="F376" s="25"/>
      <c r="G376" s="25"/>
      <c r="H376" s="25"/>
      <c r="I376" s="25"/>
      <c r="J376" s="10"/>
      <c r="K376"/>
      <c r="L376" s="13"/>
      <c r="M376" s="13"/>
      <c r="N376"/>
      <c r="O376"/>
      <c r="P376" s="13"/>
      <c r="Q376" s="13"/>
      <c r="R376"/>
      <c r="S376"/>
      <c r="T376"/>
      <c r="U376"/>
      <c r="V376"/>
      <c r="W376"/>
      <c r="X376"/>
      <c r="Y376" s="12"/>
      <c r="Z376" s="12"/>
      <c r="AA376" s="12"/>
      <c r="AB376" s="12"/>
    </row>
    <row r="377" spans="1:28" x14ac:dyDescent="0.25">
      <c r="A377"/>
      <c r="B377"/>
      <c r="C377"/>
      <c r="D377" s="23"/>
      <c r="E377"/>
      <c r="F377" s="25"/>
      <c r="G377" s="25"/>
      <c r="H377" s="25"/>
      <c r="I377" s="25"/>
      <c r="J377" s="10"/>
      <c r="K377"/>
      <c r="L377" s="13"/>
      <c r="M377" s="13"/>
      <c r="N377"/>
      <c r="O377"/>
      <c r="P377" s="13"/>
      <c r="Q377" s="13"/>
      <c r="R377"/>
      <c r="S377"/>
      <c r="T377"/>
      <c r="U377"/>
      <c r="V377"/>
      <c r="W377"/>
      <c r="X377"/>
      <c r="Y377" s="12"/>
      <c r="Z377" s="12"/>
      <c r="AA377" s="12"/>
      <c r="AB377" s="12"/>
    </row>
    <row r="378" spans="1:28" x14ac:dyDescent="0.25">
      <c r="A378"/>
      <c r="B378"/>
      <c r="C378"/>
      <c r="D378" s="23"/>
      <c r="E378"/>
      <c r="F378" s="25"/>
      <c r="G378" s="25"/>
      <c r="H378" s="25"/>
      <c r="I378" s="25"/>
      <c r="J378" s="10"/>
      <c r="K378"/>
      <c r="L378" s="13"/>
      <c r="M378" s="13"/>
      <c r="N378"/>
      <c r="O378"/>
      <c r="P378" s="13"/>
      <c r="Q378" s="13"/>
      <c r="R378"/>
      <c r="S378"/>
      <c r="T378"/>
      <c r="U378"/>
      <c r="V378"/>
      <c r="W378"/>
      <c r="X378"/>
      <c r="Y378" s="12"/>
      <c r="Z378" s="12"/>
      <c r="AA378" s="12"/>
      <c r="AB378" s="12"/>
    </row>
    <row r="379" spans="1:28" x14ac:dyDescent="0.25">
      <c r="A379"/>
      <c r="B379"/>
      <c r="C379"/>
      <c r="D379" s="23"/>
      <c r="E379"/>
      <c r="F379" s="25"/>
      <c r="G379" s="25"/>
      <c r="H379" s="25"/>
      <c r="I379" s="25"/>
      <c r="J379" s="10"/>
      <c r="K379"/>
      <c r="L379" s="13"/>
      <c r="M379" s="13"/>
      <c r="N379"/>
      <c r="O379"/>
      <c r="P379" s="13"/>
      <c r="Q379" s="13"/>
      <c r="R379"/>
      <c r="S379"/>
      <c r="T379"/>
      <c r="U379"/>
      <c r="V379"/>
      <c r="W379"/>
      <c r="X379"/>
      <c r="Y379" s="12"/>
      <c r="Z379" s="12"/>
      <c r="AA379" s="12"/>
      <c r="AB379" s="12"/>
    </row>
    <row r="380" spans="1:28" x14ac:dyDescent="0.25">
      <c r="A380"/>
      <c r="B380"/>
      <c r="C380"/>
      <c r="D380" s="23"/>
      <c r="E380"/>
      <c r="F380" s="25"/>
      <c r="G380" s="25"/>
      <c r="H380" s="25"/>
      <c r="I380" s="25"/>
      <c r="J380" s="10"/>
      <c r="K380"/>
      <c r="L380" s="13"/>
      <c r="M380" s="13"/>
      <c r="N380"/>
      <c r="O380"/>
      <c r="P380" s="13"/>
      <c r="Q380" s="13"/>
      <c r="R380"/>
      <c r="S380"/>
      <c r="T380"/>
      <c r="U380"/>
      <c r="V380"/>
      <c r="W380"/>
      <c r="X380"/>
      <c r="Y380" s="12"/>
      <c r="Z380" s="12"/>
      <c r="AA380" s="12"/>
      <c r="AB380" s="12"/>
    </row>
    <row r="381" spans="1:28" x14ac:dyDescent="0.25">
      <c r="A381"/>
      <c r="B381"/>
      <c r="C381"/>
      <c r="D381" s="23"/>
      <c r="E381"/>
      <c r="F381" s="25"/>
      <c r="G381" s="25"/>
      <c r="H381" s="25"/>
      <c r="I381" s="25"/>
      <c r="J381" s="10"/>
      <c r="K381"/>
      <c r="L381" s="13"/>
      <c r="M381" s="13"/>
      <c r="N381"/>
      <c r="O381"/>
      <c r="P381" s="13"/>
      <c r="Q381" s="13"/>
      <c r="R381"/>
      <c r="S381"/>
      <c r="T381"/>
      <c r="U381"/>
      <c r="V381"/>
      <c r="W381"/>
      <c r="X381"/>
      <c r="Y381" s="12"/>
      <c r="Z381" s="12"/>
      <c r="AA381" s="12"/>
      <c r="AB381" s="12"/>
    </row>
    <row r="382" spans="1:28" x14ac:dyDescent="0.25">
      <c r="A382"/>
      <c r="B382"/>
      <c r="C382"/>
      <c r="D382" s="23"/>
      <c r="E382"/>
      <c r="F382" s="25"/>
      <c r="G382" s="25"/>
      <c r="H382" s="25"/>
      <c r="I382" s="25"/>
      <c r="J382" s="10"/>
      <c r="K382"/>
      <c r="L382" s="13"/>
      <c r="M382" s="13"/>
      <c r="N382"/>
      <c r="O382"/>
      <c r="P382" s="13"/>
      <c r="Q382" s="13"/>
      <c r="R382"/>
      <c r="S382"/>
      <c r="T382"/>
      <c r="U382"/>
      <c r="V382"/>
      <c r="W382"/>
      <c r="X382"/>
      <c r="Y382" s="12"/>
      <c r="Z382" s="12"/>
      <c r="AA382" s="12"/>
      <c r="AB382" s="12"/>
    </row>
    <row r="383" spans="1:28" x14ac:dyDescent="0.25">
      <c r="A383"/>
      <c r="B383"/>
      <c r="C383"/>
      <c r="D383" s="23"/>
      <c r="E383"/>
      <c r="F383" s="25"/>
      <c r="G383" s="25"/>
      <c r="H383" s="25"/>
      <c r="I383" s="25"/>
      <c r="J383" s="10"/>
      <c r="K383"/>
      <c r="L383" s="13"/>
      <c r="M383" s="13"/>
      <c r="N383"/>
      <c r="O383"/>
      <c r="P383" s="13"/>
      <c r="Q383" s="13"/>
      <c r="R383"/>
      <c r="S383"/>
      <c r="T383"/>
      <c r="U383"/>
      <c r="V383"/>
      <c r="W383"/>
      <c r="X383"/>
      <c r="Y383" s="12"/>
      <c r="Z383" s="12"/>
      <c r="AA383" s="12"/>
      <c r="AB383" s="12"/>
    </row>
    <row r="384" spans="1:28" x14ac:dyDescent="0.25">
      <c r="A384"/>
      <c r="B384"/>
      <c r="C384"/>
      <c r="D384" s="23"/>
      <c r="E384"/>
      <c r="F384" s="25"/>
      <c r="G384" s="25"/>
      <c r="H384" s="25"/>
      <c r="I384" s="25"/>
      <c r="J384" s="10"/>
      <c r="K384"/>
      <c r="L384" s="13"/>
      <c r="M384" s="13"/>
      <c r="N384"/>
      <c r="O384"/>
      <c r="P384" s="13"/>
      <c r="Q384" s="13"/>
      <c r="R384"/>
      <c r="S384"/>
      <c r="T384"/>
      <c r="U384"/>
      <c r="V384"/>
      <c r="W384"/>
      <c r="X384"/>
      <c r="Y384" s="12"/>
      <c r="Z384" s="12"/>
      <c r="AA384" s="12"/>
      <c r="AB384" s="12"/>
    </row>
    <row r="385" spans="1:28" x14ac:dyDescent="0.25">
      <c r="A385"/>
      <c r="B385"/>
      <c r="C385"/>
      <c r="D385" s="23"/>
      <c r="E385"/>
      <c r="F385" s="25"/>
      <c r="G385" s="25"/>
      <c r="H385" s="25"/>
      <c r="I385" s="25"/>
      <c r="J385" s="10"/>
      <c r="K385"/>
      <c r="L385" s="13"/>
      <c r="M385" s="13"/>
      <c r="N385"/>
      <c r="O385"/>
      <c r="P385" s="13"/>
      <c r="Q385" s="13"/>
      <c r="R385"/>
      <c r="S385"/>
      <c r="T385"/>
      <c r="U385"/>
      <c r="V385"/>
      <c r="W385"/>
      <c r="X385"/>
      <c r="Y385" s="12"/>
      <c r="Z385" s="12"/>
      <c r="AA385" s="12"/>
      <c r="AB385" s="12"/>
    </row>
    <row r="386" spans="1:28" x14ac:dyDescent="0.25">
      <c r="A386"/>
      <c r="B386"/>
      <c r="C386"/>
      <c r="D386" s="23"/>
      <c r="E386"/>
      <c r="F386" s="25"/>
      <c r="G386" s="25"/>
      <c r="H386" s="25"/>
      <c r="I386" s="25"/>
      <c r="J386" s="10"/>
      <c r="K386"/>
      <c r="L386" s="13"/>
      <c r="M386" s="13"/>
      <c r="N386"/>
      <c r="O386"/>
      <c r="P386" s="13"/>
      <c r="Q386" s="13"/>
      <c r="R386"/>
      <c r="S386"/>
      <c r="T386"/>
      <c r="U386"/>
      <c r="V386"/>
      <c r="W386"/>
      <c r="X386"/>
      <c r="Y386" s="12"/>
      <c r="Z386" s="12"/>
      <c r="AA386" s="12"/>
      <c r="AB386" s="12"/>
    </row>
    <row r="387" spans="1:28" x14ac:dyDescent="0.25">
      <c r="A387"/>
      <c r="B387"/>
      <c r="C387"/>
      <c r="D387" s="23"/>
      <c r="E387"/>
      <c r="F387" s="25"/>
      <c r="G387" s="25"/>
      <c r="H387" s="25"/>
      <c r="I387" s="25"/>
      <c r="J387" s="10"/>
      <c r="K387"/>
      <c r="L387" s="13"/>
      <c r="M387" s="13"/>
      <c r="N387"/>
      <c r="O387"/>
      <c r="P387" s="13"/>
      <c r="Q387" s="13"/>
      <c r="R387"/>
      <c r="S387"/>
      <c r="T387"/>
      <c r="U387"/>
      <c r="V387"/>
      <c r="W387"/>
      <c r="X387"/>
      <c r="Y387" s="12"/>
      <c r="Z387" s="12"/>
      <c r="AA387" s="12"/>
      <c r="AB387" s="12"/>
    </row>
    <row r="388" spans="1:28" x14ac:dyDescent="0.25">
      <c r="A388"/>
      <c r="B388"/>
      <c r="C388"/>
      <c r="D388" s="23"/>
      <c r="E388"/>
      <c r="F388" s="25"/>
      <c r="G388" s="25"/>
      <c r="H388" s="25"/>
      <c r="I388" s="25"/>
      <c r="J388" s="10"/>
      <c r="K388"/>
      <c r="L388" s="13"/>
      <c r="M388" s="13"/>
      <c r="N388"/>
      <c r="O388"/>
      <c r="P388" s="13"/>
      <c r="Q388" s="13"/>
      <c r="R388"/>
      <c r="S388"/>
      <c r="T388"/>
      <c r="U388"/>
      <c r="V388"/>
      <c r="W388"/>
      <c r="X388"/>
      <c r="Y388" s="12"/>
      <c r="Z388" s="12"/>
      <c r="AA388" s="12"/>
      <c r="AB388" s="12"/>
    </row>
    <row r="389" spans="1:28" x14ac:dyDescent="0.25">
      <c r="A389"/>
      <c r="B389"/>
      <c r="C389"/>
      <c r="D389" s="23"/>
      <c r="E389"/>
      <c r="F389" s="25"/>
      <c r="G389" s="25"/>
      <c r="H389" s="25"/>
      <c r="I389" s="25"/>
      <c r="J389" s="10"/>
      <c r="K389"/>
      <c r="L389" s="13"/>
      <c r="M389" s="13"/>
      <c r="N389"/>
      <c r="O389"/>
      <c r="P389" s="13"/>
      <c r="Q389" s="13"/>
      <c r="R389"/>
      <c r="S389"/>
      <c r="T389"/>
      <c r="U389"/>
      <c r="V389"/>
      <c r="W389"/>
      <c r="X389"/>
      <c r="Y389" s="12"/>
      <c r="Z389" s="12"/>
      <c r="AA389" s="12"/>
      <c r="AB389" s="12"/>
    </row>
    <row r="390" spans="1:28" x14ac:dyDescent="0.25">
      <c r="A390"/>
      <c r="B390"/>
      <c r="C390"/>
      <c r="D390" s="23"/>
      <c r="E390"/>
      <c r="F390" s="25"/>
      <c r="G390" s="25"/>
      <c r="H390" s="25"/>
      <c r="I390" s="25"/>
      <c r="J390" s="10"/>
      <c r="K390"/>
      <c r="L390" s="13"/>
      <c r="M390" s="13"/>
      <c r="N390"/>
      <c r="O390"/>
      <c r="P390" s="13"/>
      <c r="Q390" s="13"/>
      <c r="R390"/>
      <c r="S390"/>
      <c r="T390"/>
      <c r="U390"/>
      <c r="V390"/>
      <c r="W390"/>
      <c r="X390"/>
      <c r="Y390" s="12"/>
      <c r="Z390" s="12"/>
      <c r="AA390" s="12"/>
      <c r="AB390" s="12"/>
    </row>
    <row r="391" spans="1:28" x14ac:dyDescent="0.25">
      <c r="A391"/>
      <c r="B391"/>
      <c r="C391"/>
      <c r="D391" s="23"/>
      <c r="E391"/>
      <c r="F391" s="25"/>
      <c r="G391" s="25"/>
      <c r="H391" s="25"/>
      <c r="I391" s="25"/>
      <c r="J391" s="10"/>
      <c r="K391"/>
      <c r="L391" s="13"/>
      <c r="M391" s="13"/>
      <c r="N391"/>
      <c r="O391"/>
      <c r="P391" s="13"/>
      <c r="Q391" s="13"/>
      <c r="R391"/>
      <c r="S391"/>
      <c r="T391"/>
      <c r="U391"/>
      <c r="V391"/>
      <c r="W391"/>
      <c r="X391"/>
      <c r="Y391" s="12"/>
      <c r="Z391" s="12"/>
      <c r="AA391" s="12"/>
      <c r="AB391" s="12"/>
    </row>
    <row r="392" spans="1:28" x14ac:dyDescent="0.25">
      <c r="A392"/>
      <c r="B392"/>
      <c r="C392"/>
      <c r="D392" s="23"/>
      <c r="E392"/>
      <c r="F392" s="25"/>
      <c r="G392" s="25"/>
      <c r="H392" s="25"/>
      <c r="I392" s="25"/>
      <c r="J392" s="10"/>
      <c r="K392"/>
      <c r="L392" s="13"/>
      <c r="M392" s="13"/>
      <c r="N392"/>
      <c r="O392"/>
      <c r="P392" s="13"/>
      <c r="Q392" s="13"/>
      <c r="R392"/>
      <c r="S392"/>
      <c r="T392"/>
      <c r="U392"/>
      <c r="V392"/>
      <c r="W392"/>
      <c r="X392"/>
      <c r="Y392" s="12"/>
      <c r="Z392" s="12"/>
      <c r="AA392" s="12"/>
      <c r="AB392" s="12"/>
    </row>
    <row r="393" spans="1:28" x14ac:dyDescent="0.25">
      <c r="A393"/>
      <c r="B393"/>
      <c r="C393"/>
      <c r="D393" s="23"/>
      <c r="E393"/>
      <c r="F393" s="25"/>
      <c r="G393" s="25"/>
      <c r="H393" s="25"/>
      <c r="I393" s="25"/>
      <c r="J393" s="10"/>
      <c r="K393"/>
      <c r="L393" s="13"/>
      <c r="M393" s="13"/>
      <c r="N393"/>
      <c r="O393"/>
      <c r="P393" s="13"/>
      <c r="Q393" s="13"/>
      <c r="R393"/>
      <c r="S393"/>
      <c r="T393"/>
      <c r="U393"/>
      <c r="V393"/>
      <c r="W393"/>
      <c r="X393"/>
      <c r="Y393" s="12"/>
      <c r="Z393" s="12"/>
      <c r="AA393" s="12"/>
      <c r="AB393" s="12"/>
    </row>
    <row r="394" spans="1:28" x14ac:dyDescent="0.25">
      <c r="A394"/>
      <c r="B394"/>
      <c r="C394"/>
      <c r="D394" s="23"/>
      <c r="E394"/>
      <c r="F394" s="25"/>
      <c r="G394" s="25"/>
      <c r="H394" s="25"/>
      <c r="I394" s="25"/>
      <c r="J394" s="10"/>
      <c r="K394"/>
      <c r="L394" s="13"/>
      <c r="M394" s="13"/>
      <c r="N394"/>
      <c r="O394"/>
      <c r="P394" s="13"/>
      <c r="Q394" s="13"/>
      <c r="R394"/>
      <c r="S394"/>
      <c r="T394"/>
      <c r="U394"/>
      <c r="V394"/>
      <c r="W394"/>
      <c r="X394"/>
      <c r="Y394" s="12"/>
      <c r="Z394" s="12"/>
      <c r="AA394" s="12"/>
      <c r="AB394" s="12"/>
    </row>
    <row r="395" spans="1:28" x14ac:dyDescent="0.25">
      <c r="A395"/>
      <c r="B395"/>
      <c r="C395"/>
      <c r="D395" s="23"/>
      <c r="E395"/>
      <c r="F395" s="25"/>
      <c r="G395" s="25"/>
      <c r="H395" s="25"/>
      <c r="I395" s="25"/>
      <c r="J395" s="10"/>
      <c r="K395"/>
      <c r="L395" s="13"/>
      <c r="M395" s="13"/>
      <c r="N395"/>
      <c r="O395"/>
      <c r="P395" s="13"/>
      <c r="Q395" s="13"/>
      <c r="R395"/>
      <c r="S395"/>
      <c r="T395"/>
      <c r="U395"/>
      <c r="V395"/>
      <c r="W395"/>
      <c r="X395"/>
      <c r="Y395" s="12"/>
      <c r="Z395" s="12"/>
      <c r="AA395" s="12"/>
      <c r="AB395" s="12"/>
    </row>
    <row r="396" spans="1:28" x14ac:dyDescent="0.25">
      <c r="A396"/>
      <c r="B396"/>
      <c r="C396"/>
      <c r="D396" s="23"/>
      <c r="E396"/>
      <c r="F396" s="25"/>
      <c r="G396" s="25"/>
      <c r="H396" s="25"/>
      <c r="I396" s="25"/>
      <c r="J396" s="10"/>
      <c r="K396"/>
      <c r="L396" s="13"/>
      <c r="M396" s="13"/>
      <c r="N396"/>
      <c r="O396"/>
      <c r="P396" s="13"/>
      <c r="Q396" s="13"/>
      <c r="R396"/>
      <c r="S396"/>
      <c r="T396"/>
      <c r="U396"/>
      <c r="V396"/>
      <c r="W396"/>
      <c r="X396"/>
      <c r="Y396" s="12"/>
      <c r="Z396" s="12"/>
      <c r="AA396" s="12"/>
      <c r="AB396" s="12"/>
    </row>
    <row r="397" spans="1:28" x14ac:dyDescent="0.25">
      <c r="A397"/>
      <c r="B397"/>
      <c r="C397"/>
      <c r="D397" s="23"/>
      <c r="E397"/>
      <c r="F397" s="25"/>
      <c r="G397" s="25"/>
      <c r="H397" s="25"/>
      <c r="I397" s="25"/>
      <c r="J397" s="10"/>
      <c r="K397"/>
      <c r="L397" s="13"/>
      <c r="M397" s="13"/>
      <c r="N397"/>
      <c r="O397"/>
      <c r="P397" s="13"/>
      <c r="Q397" s="13"/>
      <c r="R397"/>
      <c r="S397"/>
      <c r="T397"/>
      <c r="U397"/>
      <c r="V397"/>
      <c r="W397"/>
      <c r="X397"/>
      <c r="Y397" s="12"/>
      <c r="Z397" s="12"/>
      <c r="AA397" s="12"/>
      <c r="AB397" s="12"/>
    </row>
    <row r="398" spans="1:28" x14ac:dyDescent="0.25">
      <c r="A398"/>
      <c r="B398"/>
      <c r="C398"/>
      <c r="D398" s="23"/>
      <c r="E398"/>
      <c r="F398" s="25"/>
      <c r="G398" s="25"/>
      <c r="H398" s="25"/>
      <c r="I398" s="25"/>
      <c r="J398" s="10"/>
      <c r="K398"/>
      <c r="L398" s="13"/>
      <c r="M398" s="13"/>
      <c r="N398"/>
      <c r="O398"/>
      <c r="P398" s="13"/>
      <c r="Q398" s="13"/>
      <c r="R398"/>
      <c r="S398"/>
      <c r="T398"/>
      <c r="U398"/>
      <c r="V398"/>
      <c r="W398"/>
      <c r="X398"/>
      <c r="Y398" s="12"/>
      <c r="Z398" s="12"/>
      <c r="AA398" s="12"/>
      <c r="AB398" s="12"/>
    </row>
    <row r="399" spans="1:28" x14ac:dyDescent="0.25">
      <c r="A399"/>
      <c r="B399"/>
      <c r="C399"/>
      <c r="D399" s="23"/>
      <c r="E399"/>
      <c r="F399" s="25"/>
      <c r="G399" s="25"/>
      <c r="H399" s="25"/>
      <c r="I399" s="25"/>
      <c r="J399" s="10"/>
      <c r="K399"/>
      <c r="L399" s="13"/>
      <c r="M399" s="13"/>
      <c r="N399"/>
      <c r="O399"/>
      <c r="P399" s="13"/>
      <c r="Q399" s="13"/>
      <c r="R399"/>
      <c r="S399"/>
      <c r="T399"/>
      <c r="U399"/>
      <c r="V399"/>
      <c r="W399"/>
      <c r="X399"/>
      <c r="Y399" s="12"/>
      <c r="Z399" s="12"/>
      <c r="AA399" s="12"/>
      <c r="AB399" s="12"/>
    </row>
    <row r="400" spans="1:28" x14ac:dyDescent="0.25">
      <c r="A400"/>
      <c r="B400"/>
      <c r="C400"/>
      <c r="D400" s="23"/>
      <c r="E400"/>
      <c r="F400" s="25"/>
      <c r="G400" s="25"/>
      <c r="H400" s="25"/>
      <c r="I400" s="25"/>
      <c r="J400" s="10"/>
      <c r="K400"/>
      <c r="L400" s="13"/>
      <c r="M400" s="13"/>
      <c r="N400"/>
      <c r="O400"/>
      <c r="P400" s="13"/>
      <c r="Q400" s="13"/>
      <c r="R400"/>
      <c r="S400"/>
      <c r="T400"/>
      <c r="U400"/>
      <c r="V400"/>
      <c r="W400"/>
      <c r="X400"/>
      <c r="Y400" s="12"/>
      <c r="Z400" s="12"/>
      <c r="AA400" s="12"/>
      <c r="AB400" s="12"/>
    </row>
    <row r="401" spans="1:28" x14ac:dyDescent="0.25">
      <c r="A401"/>
      <c r="B401"/>
      <c r="C401"/>
      <c r="D401" s="23"/>
      <c r="E401"/>
      <c r="F401" s="25"/>
      <c r="G401" s="25"/>
      <c r="H401" s="25"/>
      <c r="I401" s="25"/>
      <c r="J401" s="10"/>
      <c r="K401"/>
      <c r="L401" s="13"/>
      <c r="M401" s="13"/>
      <c r="N401"/>
      <c r="O401"/>
      <c r="P401" s="13"/>
      <c r="Q401" s="13"/>
      <c r="R401"/>
      <c r="S401"/>
      <c r="T401"/>
      <c r="U401"/>
      <c r="V401"/>
      <c r="W401"/>
      <c r="X401"/>
      <c r="Y401" s="12"/>
      <c r="Z401" s="12"/>
      <c r="AA401" s="12"/>
      <c r="AB401" s="12"/>
    </row>
    <row r="402" spans="1:28" x14ac:dyDescent="0.25">
      <c r="A402"/>
      <c r="B402"/>
      <c r="C402"/>
      <c r="D402" s="23"/>
      <c r="E402"/>
      <c r="F402" s="25"/>
      <c r="G402" s="25"/>
      <c r="H402" s="25"/>
      <c r="I402" s="25"/>
      <c r="J402" s="10"/>
      <c r="K402"/>
      <c r="L402" s="13"/>
      <c r="M402" s="13"/>
      <c r="N402"/>
      <c r="O402"/>
      <c r="P402" s="13"/>
      <c r="Q402" s="13"/>
      <c r="R402"/>
      <c r="S402"/>
      <c r="T402"/>
      <c r="U402"/>
      <c r="V402"/>
      <c r="W402"/>
      <c r="X402"/>
      <c r="Y402" s="12"/>
      <c r="Z402" s="12"/>
      <c r="AA402" s="12"/>
      <c r="AB402" s="12"/>
    </row>
    <row r="403" spans="1:28" x14ac:dyDescent="0.25">
      <c r="A403"/>
      <c r="B403"/>
      <c r="C403"/>
      <c r="D403" s="23"/>
      <c r="E403"/>
      <c r="F403" s="25"/>
      <c r="G403" s="25"/>
      <c r="H403" s="25"/>
      <c r="I403" s="25"/>
      <c r="J403" s="10"/>
      <c r="K403"/>
      <c r="L403" s="13"/>
      <c r="M403" s="13"/>
      <c r="N403"/>
      <c r="O403"/>
      <c r="P403" s="13"/>
      <c r="Q403" s="13"/>
      <c r="R403"/>
      <c r="S403"/>
      <c r="T403"/>
      <c r="U403"/>
      <c r="V403"/>
      <c r="W403"/>
      <c r="X403"/>
      <c r="Y403" s="12"/>
      <c r="Z403" s="12"/>
      <c r="AA403" s="12"/>
      <c r="AB403" s="12"/>
    </row>
    <row r="404" spans="1:28" x14ac:dyDescent="0.25">
      <c r="A404"/>
      <c r="B404"/>
      <c r="C404"/>
      <c r="D404" s="23"/>
      <c r="E404"/>
      <c r="F404" s="25"/>
      <c r="G404" s="25"/>
      <c r="H404" s="25"/>
      <c r="I404" s="25"/>
      <c r="J404" s="10"/>
      <c r="K404"/>
      <c r="L404" s="13"/>
      <c r="M404" s="13"/>
      <c r="N404"/>
      <c r="O404"/>
      <c r="P404" s="13"/>
      <c r="Q404" s="13"/>
      <c r="R404"/>
      <c r="S404"/>
      <c r="T404"/>
      <c r="U404"/>
      <c r="V404"/>
      <c r="W404"/>
      <c r="X404"/>
      <c r="Y404" s="12"/>
      <c r="Z404" s="12"/>
      <c r="AA404" s="12"/>
      <c r="AB404" s="12"/>
    </row>
    <row r="405" spans="1:28" x14ac:dyDescent="0.25">
      <c r="A405"/>
      <c r="B405"/>
      <c r="C405"/>
      <c r="D405" s="23"/>
      <c r="E405"/>
      <c r="F405" s="25"/>
      <c r="G405" s="25"/>
      <c r="H405" s="25"/>
      <c r="I405" s="25"/>
      <c r="J405" s="10"/>
      <c r="K405"/>
      <c r="L405" s="13"/>
      <c r="M405" s="13"/>
      <c r="N405"/>
      <c r="O405"/>
      <c r="P405" s="13"/>
      <c r="Q405" s="13"/>
      <c r="R405"/>
      <c r="S405"/>
      <c r="T405"/>
      <c r="U405"/>
      <c r="V405"/>
      <c r="W405"/>
      <c r="X405"/>
      <c r="Y405" s="12"/>
      <c r="Z405" s="12"/>
      <c r="AA405" s="12"/>
      <c r="AB405" s="12"/>
    </row>
    <row r="406" spans="1:28" x14ac:dyDescent="0.25">
      <c r="A406"/>
      <c r="B406"/>
      <c r="C406"/>
      <c r="D406" s="23"/>
      <c r="E406"/>
      <c r="F406" s="25"/>
      <c r="G406" s="25"/>
      <c r="H406" s="25"/>
      <c r="I406" s="25"/>
      <c r="J406" s="10"/>
      <c r="K406"/>
      <c r="L406" s="13"/>
      <c r="M406" s="13"/>
      <c r="N406"/>
      <c r="O406"/>
      <c r="P406" s="13"/>
      <c r="Q406" s="13"/>
      <c r="R406"/>
      <c r="S406"/>
      <c r="T406"/>
      <c r="U406"/>
      <c r="V406"/>
      <c r="W406"/>
      <c r="X406"/>
      <c r="Y406" s="12"/>
      <c r="Z406" s="12"/>
      <c r="AA406" s="12"/>
      <c r="AB406" s="12"/>
    </row>
    <row r="407" spans="1:28" x14ac:dyDescent="0.25">
      <c r="A407"/>
      <c r="B407"/>
      <c r="C407"/>
      <c r="D407" s="23"/>
      <c r="E407"/>
      <c r="F407" s="25"/>
      <c r="G407" s="25"/>
      <c r="H407" s="25"/>
      <c r="I407" s="25"/>
      <c r="J407" s="10"/>
      <c r="K407"/>
      <c r="L407" s="13"/>
      <c r="M407" s="13"/>
      <c r="N407"/>
      <c r="O407"/>
      <c r="P407" s="13"/>
      <c r="Q407" s="13"/>
      <c r="R407"/>
      <c r="S407"/>
      <c r="T407"/>
      <c r="U407"/>
      <c r="V407"/>
      <c r="W407"/>
      <c r="X407"/>
      <c r="Y407" s="12"/>
      <c r="Z407" s="12"/>
      <c r="AA407" s="12"/>
      <c r="AB407" s="12"/>
    </row>
    <row r="408" spans="1:28" x14ac:dyDescent="0.25">
      <c r="A408"/>
      <c r="B408"/>
      <c r="C408"/>
      <c r="D408" s="23"/>
      <c r="E408"/>
      <c r="F408" s="25"/>
      <c r="G408" s="25"/>
      <c r="H408" s="25"/>
      <c r="I408" s="25"/>
      <c r="J408" s="10"/>
      <c r="K408"/>
      <c r="L408" s="13"/>
      <c r="M408" s="13"/>
      <c r="N408"/>
      <c r="O408"/>
      <c r="P408" s="13"/>
      <c r="Q408" s="13"/>
      <c r="R408"/>
      <c r="S408"/>
      <c r="T408"/>
      <c r="U408"/>
      <c r="V408"/>
      <c r="W408"/>
      <c r="X408"/>
      <c r="Y408" s="12"/>
      <c r="Z408" s="12"/>
      <c r="AA408" s="12"/>
      <c r="AB408" s="12"/>
    </row>
    <row r="409" spans="1:28" x14ac:dyDescent="0.25">
      <c r="A409"/>
      <c r="B409"/>
      <c r="C409"/>
      <c r="D409" s="23"/>
      <c r="E409"/>
      <c r="F409" s="25"/>
      <c r="G409" s="25"/>
      <c r="H409" s="25"/>
      <c r="I409" s="25"/>
      <c r="J409" s="10"/>
      <c r="K409"/>
      <c r="L409" s="13"/>
      <c r="M409" s="13"/>
      <c r="N409"/>
      <c r="O409"/>
      <c r="P409" s="13"/>
      <c r="Q409" s="13"/>
      <c r="R409"/>
      <c r="S409"/>
      <c r="T409"/>
      <c r="U409"/>
      <c r="V409"/>
      <c r="W409"/>
      <c r="X409"/>
      <c r="Y409" s="12"/>
      <c r="Z409" s="12"/>
      <c r="AA409" s="12"/>
      <c r="AB409" s="12"/>
    </row>
    <row r="410" spans="1:28" x14ac:dyDescent="0.25">
      <c r="A410"/>
      <c r="B410"/>
      <c r="C410"/>
      <c r="D410" s="23"/>
      <c r="E410"/>
      <c r="F410" s="25"/>
      <c r="G410" s="25"/>
      <c r="H410" s="25"/>
      <c r="I410" s="25"/>
      <c r="J410" s="10"/>
      <c r="K410"/>
      <c r="L410" s="13"/>
      <c r="M410" s="13"/>
      <c r="N410"/>
      <c r="O410"/>
      <c r="P410" s="13"/>
      <c r="Q410" s="13"/>
      <c r="R410"/>
      <c r="S410"/>
      <c r="T410"/>
      <c r="U410"/>
      <c r="V410"/>
      <c r="W410"/>
      <c r="X410"/>
      <c r="Y410" s="12"/>
      <c r="Z410" s="12"/>
      <c r="AA410" s="12"/>
      <c r="AB410" s="12"/>
    </row>
    <row r="411" spans="1:28" x14ac:dyDescent="0.25">
      <c r="A411"/>
      <c r="B411"/>
      <c r="C411"/>
      <c r="D411" s="23"/>
      <c r="E411"/>
      <c r="F411" s="25"/>
      <c r="G411" s="25"/>
      <c r="H411" s="25"/>
      <c r="I411" s="25"/>
      <c r="J411" s="10"/>
      <c r="K411"/>
      <c r="L411" s="13"/>
      <c r="M411" s="13"/>
      <c r="N411"/>
      <c r="O411"/>
      <c r="P411" s="13"/>
      <c r="Q411" s="13"/>
      <c r="R411"/>
      <c r="S411"/>
      <c r="T411"/>
      <c r="U411"/>
      <c r="V411"/>
      <c r="W411"/>
      <c r="X411"/>
      <c r="Y411" s="12"/>
      <c r="Z411" s="12"/>
      <c r="AA411" s="12"/>
      <c r="AB411" s="12"/>
    </row>
    <row r="412" spans="1:28" x14ac:dyDescent="0.25">
      <c r="A412"/>
      <c r="B412"/>
      <c r="C412"/>
      <c r="D412" s="23"/>
      <c r="E412"/>
      <c r="F412" s="25"/>
      <c r="G412" s="25"/>
      <c r="H412" s="25"/>
      <c r="I412" s="25"/>
      <c r="J412" s="10"/>
      <c r="K412"/>
      <c r="L412" s="13"/>
      <c r="M412" s="13"/>
      <c r="N412"/>
      <c r="O412"/>
      <c r="P412" s="13"/>
      <c r="Q412" s="13"/>
      <c r="R412"/>
      <c r="S412"/>
      <c r="T412"/>
      <c r="U412"/>
      <c r="V412"/>
      <c r="W412"/>
      <c r="X412"/>
      <c r="Y412" s="12"/>
      <c r="Z412" s="12"/>
      <c r="AA412" s="12"/>
      <c r="AB412" s="12"/>
    </row>
    <row r="413" spans="1:28" x14ac:dyDescent="0.25">
      <c r="A413"/>
      <c r="B413"/>
      <c r="C413"/>
      <c r="D413" s="23"/>
      <c r="E413"/>
      <c r="F413" s="25"/>
      <c r="G413" s="25"/>
      <c r="H413" s="25"/>
      <c r="I413" s="25"/>
      <c r="J413" s="10"/>
      <c r="K413"/>
      <c r="L413" s="13"/>
      <c r="M413" s="13"/>
      <c r="N413"/>
      <c r="O413"/>
      <c r="P413" s="13"/>
      <c r="Q413" s="13"/>
      <c r="R413"/>
      <c r="S413"/>
      <c r="T413"/>
      <c r="U413"/>
      <c r="V413"/>
      <c r="W413"/>
      <c r="X413"/>
      <c r="Y413" s="12"/>
      <c r="Z413" s="12"/>
      <c r="AA413" s="12"/>
      <c r="AB413" s="12"/>
    </row>
    <row r="414" spans="1:28" x14ac:dyDescent="0.25">
      <c r="A414"/>
      <c r="B414"/>
      <c r="C414"/>
      <c r="D414" s="23"/>
      <c r="E414"/>
      <c r="F414" s="25"/>
      <c r="G414" s="25"/>
      <c r="H414" s="25"/>
      <c r="I414" s="25"/>
      <c r="J414" s="10"/>
      <c r="K414"/>
      <c r="L414" s="13"/>
      <c r="M414" s="13"/>
      <c r="N414"/>
      <c r="O414"/>
      <c r="P414" s="13"/>
      <c r="Q414" s="13"/>
      <c r="R414"/>
      <c r="S414"/>
      <c r="T414"/>
      <c r="U414"/>
      <c r="V414"/>
      <c r="W414"/>
      <c r="X414"/>
      <c r="Y414" s="12"/>
      <c r="Z414" s="12"/>
      <c r="AA414" s="12"/>
      <c r="AB414" s="12"/>
    </row>
    <row r="415" spans="1:28" x14ac:dyDescent="0.25">
      <c r="A415"/>
      <c r="B415"/>
      <c r="C415"/>
      <c r="D415" s="23"/>
      <c r="E415"/>
      <c r="F415" s="25"/>
      <c r="G415" s="25"/>
      <c r="H415" s="25"/>
      <c r="I415" s="25"/>
      <c r="J415" s="10"/>
      <c r="K415"/>
      <c r="L415" s="13"/>
      <c r="M415" s="13"/>
      <c r="N415"/>
      <c r="O415"/>
      <c r="P415" s="13"/>
      <c r="Q415" s="13"/>
      <c r="R415"/>
      <c r="S415"/>
      <c r="T415"/>
      <c r="U415"/>
      <c r="V415"/>
      <c r="W415"/>
      <c r="X415"/>
      <c r="Y415" s="12"/>
      <c r="Z415" s="12"/>
      <c r="AA415" s="12"/>
      <c r="AB415" s="12"/>
    </row>
    <row r="416" spans="1:28" x14ac:dyDescent="0.25">
      <c r="A416"/>
      <c r="B416"/>
      <c r="C416"/>
      <c r="D416" s="23"/>
      <c r="E416"/>
      <c r="F416" s="25"/>
      <c r="G416" s="25"/>
      <c r="H416" s="25"/>
      <c r="I416" s="25"/>
      <c r="J416" s="10"/>
      <c r="K416"/>
      <c r="L416" s="13"/>
      <c r="M416" s="13"/>
      <c r="N416"/>
      <c r="O416"/>
      <c r="P416" s="13"/>
      <c r="Q416" s="13"/>
      <c r="R416"/>
      <c r="S416"/>
      <c r="T416"/>
      <c r="U416"/>
      <c r="V416"/>
      <c r="W416"/>
      <c r="X416"/>
      <c r="Y416" s="12"/>
      <c r="Z416" s="12"/>
      <c r="AA416" s="12"/>
      <c r="AB416" s="12"/>
    </row>
    <row r="417" spans="1:28" x14ac:dyDescent="0.25">
      <c r="A417"/>
      <c r="B417"/>
      <c r="C417"/>
      <c r="D417" s="23"/>
      <c r="E417"/>
      <c r="F417" s="25"/>
      <c r="G417" s="25"/>
      <c r="H417" s="25"/>
      <c r="I417" s="25"/>
      <c r="J417" s="10"/>
      <c r="K417"/>
      <c r="L417" s="13"/>
      <c r="M417" s="13"/>
      <c r="N417"/>
      <c r="O417"/>
      <c r="P417" s="13"/>
      <c r="Q417" s="13"/>
      <c r="R417"/>
      <c r="S417"/>
      <c r="T417"/>
      <c r="U417"/>
      <c r="V417"/>
      <c r="W417"/>
      <c r="X417"/>
      <c r="Y417" s="12"/>
      <c r="Z417" s="12"/>
      <c r="AA417" s="12"/>
      <c r="AB417" s="12"/>
    </row>
    <row r="418" spans="1:28" x14ac:dyDescent="0.25">
      <c r="A418"/>
      <c r="B418"/>
      <c r="C418"/>
      <c r="D418" s="23"/>
      <c r="E418"/>
      <c r="F418" s="25"/>
      <c r="G418" s="25"/>
      <c r="H418" s="25"/>
      <c r="I418" s="25"/>
      <c r="J418" s="10"/>
      <c r="K418"/>
      <c r="L418" s="13"/>
      <c r="M418" s="13"/>
      <c r="N418"/>
      <c r="O418"/>
      <c r="P418" s="13"/>
      <c r="Q418" s="13"/>
      <c r="R418"/>
      <c r="S418"/>
      <c r="T418"/>
      <c r="U418"/>
      <c r="V418"/>
      <c r="W418"/>
      <c r="X418"/>
      <c r="Y418" s="12"/>
      <c r="Z418" s="12"/>
      <c r="AA418" s="12"/>
      <c r="AB418" s="12"/>
    </row>
    <row r="419" spans="1:28" x14ac:dyDescent="0.25">
      <c r="A419"/>
      <c r="B419"/>
      <c r="C419"/>
      <c r="D419" s="23"/>
      <c r="E419"/>
      <c r="F419" s="25"/>
      <c r="G419" s="25"/>
      <c r="H419" s="25"/>
      <c r="I419" s="25"/>
      <c r="J419" s="10"/>
      <c r="K419"/>
      <c r="L419" s="13"/>
      <c r="M419" s="13"/>
      <c r="N419"/>
      <c r="O419"/>
      <c r="P419" s="13"/>
      <c r="Q419" s="13"/>
      <c r="R419"/>
      <c r="S419"/>
      <c r="T419"/>
      <c r="U419"/>
      <c r="V419"/>
      <c r="W419"/>
      <c r="X419"/>
      <c r="Y419" s="12"/>
      <c r="Z419" s="12"/>
      <c r="AA419" s="12"/>
      <c r="AB419" s="12"/>
    </row>
    <row r="420" spans="1:28" x14ac:dyDescent="0.25">
      <c r="A420"/>
      <c r="B420"/>
      <c r="C420"/>
      <c r="D420" s="23"/>
      <c r="E420"/>
      <c r="F420" s="25"/>
      <c r="G420" s="25"/>
      <c r="H420" s="25"/>
      <c r="I420" s="25"/>
      <c r="J420" s="10"/>
      <c r="K420"/>
      <c r="L420" s="13"/>
      <c r="M420" s="13"/>
      <c r="N420"/>
      <c r="O420"/>
      <c r="P420" s="13"/>
      <c r="Q420" s="13"/>
      <c r="R420"/>
      <c r="S420"/>
      <c r="T420"/>
      <c r="U420"/>
      <c r="V420"/>
      <c r="W420"/>
      <c r="X420"/>
      <c r="Y420" s="12"/>
      <c r="Z420" s="12"/>
      <c r="AA420" s="12"/>
      <c r="AB420" s="12"/>
    </row>
    <row r="421" spans="1:28" x14ac:dyDescent="0.25">
      <c r="A421"/>
      <c r="B421"/>
      <c r="C421"/>
      <c r="D421" s="23"/>
      <c r="E421"/>
      <c r="F421" s="25"/>
      <c r="G421" s="25"/>
      <c r="H421" s="25"/>
      <c r="I421" s="25"/>
      <c r="J421" s="10"/>
      <c r="K421"/>
      <c r="L421" s="13"/>
      <c r="M421" s="13"/>
      <c r="N421"/>
      <c r="O421"/>
      <c r="P421" s="13"/>
      <c r="Q421" s="13"/>
      <c r="R421"/>
      <c r="S421"/>
      <c r="T421"/>
      <c r="U421"/>
      <c r="V421"/>
      <c r="W421"/>
      <c r="X421"/>
      <c r="Y421" s="12"/>
      <c r="Z421" s="12"/>
      <c r="AA421" s="12"/>
      <c r="AB421" s="12"/>
    </row>
    <row r="422" spans="1:28" x14ac:dyDescent="0.25">
      <c r="A422"/>
      <c r="B422"/>
      <c r="C422"/>
      <c r="D422" s="23"/>
      <c r="E422"/>
      <c r="F422" s="25"/>
      <c r="G422" s="25"/>
      <c r="H422" s="25"/>
      <c r="I422" s="25"/>
      <c r="J422" s="10"/>
      <c r="K422"/>
      <c r="L422" s="13"/>
      <c r="M422" s="13"/>
      <c r="N422"/>
      <c r="O422"/>
      <c r="P422" s="13"/>
      <c r="Q422" s="13"/>
      <c r="R422"/>
      <c r="S422"/>
      <c r="T422"/>
      <c r="U422"/>
      <c r="V422"/>
      <c r="W422"/>
      <c r="X422"/>
      <c r="Y422" s="12"/>
      <c r="Z422" s="12"/>
      <c r="AA422" s="12"/>
      <c r="AB422" s="12"/>
    </row>
    <row r="423" spans="1:28" x14ac:dyDescent="0.25">
      <c r="A423"/>
      <c r="B423"/>
      <c r="C423"/>
      <c r="D423" s="23"/>
      <c r="E423"/>
      <c r="F423" s="25"/>
      <c r="G423" s="25"/>
      <c r="H423" s="25"/>
      <c r="I423" s="25"/>
      <c r="J423" s="10"/>
      <c r="K423"/>
      <c r="L423" s="13"/>
      <c r="M423" s="13"/>
      <c r="N423"/>
      <c r="O423"/>
      <c r="P423" s="13"/>
      <c r="Q423" s="13"/>
      <c r="R423"/>
      <c r="S423"/>
      <c r="T423"/>
      <c r="U423"/>
      <c r="V423"/>
      <c r="W423"/>
      <c r="X423"/>
      <c r="Y423" s="12"/>
      <c r="Z423" s="12"/>
      <c r="AA423" s="12"/>
      <c r="AB423" s="12"/>
    </row>
    <row r="424" spans="1:28" x14ac:dyDescent="0.25">
      <c r="A424"/>
      <c r="B424"/>
      <c r="C424"/>
      <c r="D424" s="23"/>
      <c r="E424"/>
      <c r="F424" s="25"/>
      <c r="G424" s="25"/>
      <c r="H424" s="25"/>
      <c r="I424" s="25"/>
      <c r="J424" s="10"/>
      <c r="K424"/>
      <c r="L424" s="13"/>
      <c r="M424" s="13"/>
      <c r="N424"/>
      <c r="O424"/>
      <c r="P424" s="13"/>
      <c r="Q424" s="13"/>
      <c r="R424"/>
      <c r="S424"/>
      <c r="T424"/>
      <c r="U424"/>
      <c r="V424"/>
      <c r="W424"/>
      <c r="X424"/>
      <c r="Y424" s="12"/>
      <c r="Z424" s="12"/>
      <c r="AA424" s="12"/>
      <c r="AB424" s="12"/>
    </row>
    <row r="425" spans="1:28" x14ac:dyDescent="0.25">
      <c r="A425"/>
      <c r="B425"/>
      <c r="C425"/>
      <c r="D425" s="23"/>
      <c r="E425"/>
      <c r="F425" s="25"/>
      <c r="G425" s="25"/>
      <c r="H425" s="25"/>
      <c r="I425" s="25"/>
      <c r="J425" s="10"/>
      <c r="K425"/>
      <c r="L425" s="13"/>
      <c r="M425" s="13"/>
      <c r="N425"/>
      <c r="O425"/>
      <c r="P425" s="13"/>
      <c r="Q425" s="13"/>
      <c r="R425"/>
      <c r="S425"/>
      <c r="T425"/>
      <c r="U425"/>
      <c r="V425"/>
      <c r="W425"/>
      <c r="X425"/>
      <c r="Y425" s="12"/>
      <c r="Z425" s="12"/>
      <c r="AA425" s="12"/>
      <c r="AB425" s="12"/>
    </row>
    <row r="426" spans="1:28" x14ac:dyDescent="0.25">
      <c r="A426"/>
      <c r="B426"/>
      <c r="C426"/>
      <c r="D426" s="23"/>
      <c r="E426"/>
      <c r="F426" s="25"/>
      <c r="G426" s="25"/>
      <c r="H426" s="25"/>
      <c r="I426" s="25"/>
      <c r="J426" s="10"/>
      <c r="K426"/>
      <c r="L426" s="13"/>
      <c r="M426" s="13"/>
      <c r="N426"/>
      <c r="O426"/>
      <c r="P426" s="13"/>
      <c r="Q426" s="13"/>
      <c r="R426"/>
      <c r="S426"/>
      <c r="T426"/>
      <c r="U426"/>
      <c r="V426"/>
      <c r="W426"/>
      <c r="X426"/>
      <c r="Y426" s="12"/>
      <c r="Z426" s="12"/>
      <c r="AA426" s="12"/>
      <c r="AB426" s="12"/>
    </row>
    <row r="427" spans="1:28" x14ac:dyDescent="0.25">
      <c r="A427"/>
      <c r="B427"/>
      <c r="C427"/>
      <c r="D427" s="23"/>
      <c r="E427"/>
      <c r="F427" s="25"/>
      <c r="G427" s="25"/>
      <c r="H427" s="25"/>
      <c r="I427" s="25"/>
      <c r="J427" s="10"/>
      <c r="K427"/>
      <c r="L427" s="13"/>
      <c r="M427" s="13"/>
      <c r="N427"/>
      <c r="O427"/>
      <c r="P427" s="13"/>
      <c r="Q427" s="13"/>
      <c r="R427"/>
      <c r="S427"/>
      <c r="T427"/>
      <c r="U427"/>
      <c r="V427"/>
      <c r="W427"/>
      <c r="X427"/>
      <c r="Y427" s="12"/>
      <c r="Z427" s="12"/>
      <c r="AA427" s="12"/>
      <c r="AB427" s="12"/>
    </row>
    <row r="428" spans="1:28" x14ac:dyDescent="0.25">
      <c r="A428"/>
      <c r="B428"/>
      <c r="C428"/>
      <c r="D428" s="23"/>
      <c r="E428"/>
      <c r="F428" s="25"/>
      <c r="G428" s="25"/>
      <c r="H428" s="25"/>
      <c r="I428" s="25"/>
      <c r="J428" s="10"/>
      <c r="K428"/>
      <c r="L428" s="13"/>
      <c r="M428" s="13"/>
      <c r="N428"/>
      <c r="O428"/>
      <c r="P428" s="13"/>
      <c r="Q428" s="13"/>
      <c r="R428"/>
      <c r="S428"/>
      <c r="T428"/>
      <c r="U428"/>
      <c r="V428"/>
      <c r="W428"/>
      <c r="X428"/>
      <c r="Y428" s="12"/>
      <c r="Z428" s="12"/>
      <c r="AA428" s="12"/>
      <c r="AB428" s="12"/>
    </row>
    <row r="429" spans="1:28" x14ac:dyDescent="0.25">
      <c r="A429"/>
      <c r="B429"/>
      <c r="C429"/>
      <c r="D429" s="23"/>
      <c r="E429"/>
      <c r="F429" s="25"/>
      <c r="G429" s="25"/>
      <c r="H429" s="25"/>
      <c r="I429" s="25"/>
      <c r="J429" s="10"/>
      <c r="K429"/>
      <c r="L429" s="13"/>
      <c r="M429" s="13"/>
      <c r="N429"/>
      <c r="O429"/>
      <c r="P429" s="13"/>
      <c r="Q429" s="13"/>
      <c r="R429"/>
      <c r="S429"/>
      <c r="T429"/>
      <c r="U429"/>
      <c r="V429"/>
      <c r="W429"/>
      <c r="X429"/>
      <c r="Y429" s="12"/>
      <c r="Z429" s="12"/>
      <c r="AA429" s="12"/>
      <c r="AB429" s="12"/>
    </row>
    <row r="430" spans="1:28" x14ac:dyDescent="0.25">
      <c r="A430"/>
      <c r="B430"/>
      <c r="C430"/>
      <c r="D430" s="23"/>
      <c r="E430"/>
      <c r="F430" s="25"/>
      <c r="G430" s="25"/>
      <c r="H430" s="25"/>
      <c r="I430" s="25"/>
      <c r="J430" s="10"/>
      <c r="K430"/>
      <c r="L430" s="13"/>
      <c r="M430" s="13"/>
      <c r="N430"/>
      <c r="O430"/>
      <c r="P430" s="13"/>
      <c r="Q430" s="13"/>
      <c r="R430"/>
      <c r="S430"/>
      <c r="T430"/>
      <c r="U430"/>
      <c r="V430"/>
      <c r="W430"/>
      <c r="X430"/>
      <c r="Y430" s="12"/>
      <c r="Z430" s="12"/>
      <c r="AA430" s="12"/>
      <c r="AB430" s="12"/>
    </row>
    <row r="431" spans="1:28" x14ac:dyDescent="0.25">
      <c r="A431"/>
      <c r="B431"/>
      <c r="C431"/>
      <c r="D431" s="23"/>
      <c r="E431"/>
      <c r="F431" s="25"/>
      <c r="G431" s="25"/>
      <c r="H431" s="25"/>
      <c r="I431" s="25"/>
      <c r="J431" s="10"/>
      <c r="K431"/>
      <c r="L431" s="13"/>
      <c r="M431" s="13"/>
      <c r="N431"/>
      <c r="O431"/>
      <c r="P431" s="13"/>
      <c r="Q431" s="13"/>
      <c r="R431"/>
      <c r="S431"/>
      <c r="T431"/>
      <c r="U431"/>
      <c r="V431"/>
      <c r="W431"/>
      <c r="X431"/>
      <c r="Y431" s="12"/>
      <c r="Z431" s="12"/>
      <c r="AA431" s="12"/>
      <c r="AB431" s="12"/>
    </row>
    <row r="432" spans="1:28" x14ac:dyDescent="0.25">
      <c r="A432"/>
      <c r="B432"/>
      <c r="C432"/>
      <c r="D432" s="23"/>
      <c r="E432"/>
      <c r="F432" s="25"/>
      <c r="G432" s="25"/>
      <c r="H432" s="25"/>
      <c r="I432" s="25"/>
      <c r="J432" s="10"/>
      <c r="K432"/>
      <c r="L432" s="13"/>
      <c r="M432" s="13"/>
      <c r="N432"/>
      <c r="O432"/>
      <c r="P432" s="13"/>
      <c r="Q432" s="13"/>
      <c r="R432"/>
      <c r="S432"/>
      <c r="T432"/>
      <c r="U432"/>
      <c r="V432"/>
      <c r="W432"/>
      <c r="X432"/>
      <c r="Y432" s="12"/>
      <c r="Z432" s="12"/>
      <c r="AA432" s="12"/>
      <c r="AB432" s="12"/>
    </row>
    <row r="433" spans="1:28" x14ac:dyDescent="0.25">
      <c r="A433"/>
      <c r="B433"/>
      <c r="C433"/>
      <c r="D433" s="23"/>
      <c r="E433"/>
      <c r="F433" s="25"/>
      <c r="G433" s="25"/>
      <c r="H433" s="25"/>
      <c r="I433" s="25"/>
      <c r="J433" s="10"/>
      <c r="K433"/>
      <c r="L433" s="13"/>
      <c r="M433" s="13"/>
      <c r="N433"/>
      <c r="O433"/>
      <c r="P433" s="13"/>
      <c r="Q433" s="13"/>
      <c r="R433"/>
      <c r="S433"/>
      <c r="T433"/>
      <c r="U433"/>
      <c r="V433"/>
      <c r="W433"/>
      <c r="X433"/>
      <c r="Y433" s="12"/>
      <c r="Z433" s="12"/>
      <c r="AA433" s="12"/>
      <c r="AB433" s="12"/>
    </row>
    <row r="434" spans="1:28" x14ac:dyDescent="0.25">
      <c r="A434"/>
      <c r="B434"/>
      <c r="C434"/>
      <c r="D434" s="23"/>
      <c r="E434"/>
      <c r="F434" s="25"/>
      <c r="G434" s="25"/>
      <c r="H434" s="25"/>
      <c r="I434" s="25"/>
      <c r="J434" s="10"/>
      <c r="K434"/>
      <c r="L434" s="13"/>
      <c r="M434" s="13"/>
      <c r="N434"/>
      <c r="O434"/>
      <c r="P434" s="13"/>
      <c r="Q434" s="13"/>
      <c r="R434"/>
      <c r="S434"/>
      <c r="T434"/>
      <c r="U434"/>
      <c r="V434"/>
      <c r="W434"/>
      <c r="X434"/>
      <c r="Y434" s="12"/>
      <c r="Z434" s="12"/>
      <c r="AA434" s="12"/>
      <c r="AB434" s="12"/>
    </row>
    <row r="435" spans="1:28" x14ac:dyDescent="0.25">
      <c r="A435"/>
      <c r="B435"/>
      <c r="C435"/>
      <c r="D435" s="23"/>
      <c r="E435"/>
      <c r="F435" s="25"/>
      <c r="G435" s="25"/>
      <c r="H435" s="25"/>
      <c r="I435" s="25"/>
      <c r="J435" s="10"/>
      <c r="K435"/>
      <c r="L435" s="13"/>
      <c r="M435" s="13"/>
      <c r="N435"/>
      <c r="O435"/>
      <c r="P435" s="13"/>
      <c r="Q435" s="13"/>
      <c r="R435"/>
      <c r="S435"/>
      <c r="T435"/>
      <c r="U435"/>
      <c r="V435"/>
      <c r="W435"/>
      <c r="X435"/>
      <c r="Y435" s="12"/>
      <c r="Z435" s="12"/>
      <c r="AA435" s="12"/>
      <c r="AB435" s="12"/>
    </row>
    <row r="436" spans="1:28" x14ac:dyDescent="0.25">
      <c r="A436"/>
      <c r="B436"/>
      <c r="C436"/>
      <c r="D436" s="23"/>
      <c r="E436"/>
      <c r="F436" s="25"/>
      <c r="G436" s="25"/>
      <c r="H436" s="25"/>
      <c r="I436" s="25"/>
      <c r="J436" s="10"/>
      <c r="K436"/>
      <c r="L436" s="13"/>
      <c r="M436" s="13"/>
      <c r="N436"/>
      <c r="O436"/>
      <c r="P436" s="13"/>
      <c r="Q436" s="13"/>
      <c r="R436"/>
      <c r="S436"/>
      <c r="T436"/>
      <c r="U436"/>
      <c r="V436"/>
      <c r="W436"/>
      <c r="X436"/>
      <c r="Y436" s="12"/>
      <c r="Z436" s="12"/>
      <c r="AA436" s="12"/>
      <c r="AB436" s="12"/>
    </row>
    <row r="437" spans="1:28" x14ac:dyDescent="0.25">
      <c r="A437"/>
      <c r="B437"/>
      <c r="C437"/>
      <c r="D437" s="23"/>
      <c r="E437"/>
      <c r="F437" s="25"/>
      <c r="G437" s="25"/>
      <c r="H437" s="25"/>
      <c r="I437" s="25"/>
      <c r="J437" s="10"/>
      <c r="K437"/>
      <c r="L437" s="13"/>
      <c r="M437" s="13"/>
      <c r="N437"/>
      <c r="O437"/>
      <c r="P437" s="13"/>
      <c r="Q437" s="13"/>
      <c r="R437"/>
      <c r="S437"/>
      <c r="T437"/>
      <c r="U437"/>
      <c r="V437"/>
      <c r="W437"/>
      <c r="X437"/>
      <c r="Y437" s="12"/>
      <c r="Z437" s="12"/>
      <c r="AA437" s="12"/>
      <c r="AB437" s="12"/>
    </row>
    <row r="438" spans="1:28" x14ac:dyDescent="0.25">
      <c r="A438"/>
      <c r="B438"/>
      <c r="C438"/>
      <c r="D438" s="23"/>
      <c r="E438"/>
      <c r="F438" s="25"/>
      <c r="G438" s="25"/>
      <c r="H438" s="25"/>
      <c r="I438" s="25"/>
      <c r="J438" s="10"/>
      <c r="K438"/>
      <c r="L438" s="13"/>
      <c r="M438" s="13"/>
      <c r="N438"/>
      <c r="O438"/>
      <c r="P438" s="13"/>
      <c r="Q438" s="13"/>
      <c r="R438"/>
      <c r="S438"/>
      <c r="T438"/>
      <c r="U438"/>
      <c r="V438"/>
      <c r="W438"/>
      <c r="X438"/>
      <c r="Y438" s="12"/>
      <c r="Z438" s="12"/>
      <c r="AA438" s="12"/>
      <c r="AB438" s="12"/>
    </row>
    <row r="439" spans="1:28" x14ac:dyDescent="0.25">
      <c r="A439"/>
      <c r="B439"/>
      <c r="C439"/>
      <c r="D439" s="23"/>
      <c r="E439"/>
      <c r="F439" s="25"/>
      <c r="G439" s="25"/>
      <c r="H439" s="25"/>
      <c r="I439" s="25"/>
      <c r="J439" s="10"/>
      <c r="K439"/>
      <c r="L439" s="13"/>
      <c r="M439" s="13"/>
      <c r="N439"/>
      <c r="O439"/>
      <c r="P439" s="13"/>
      <c r="Q439" s="13"/>
      <c r="R439"/>
      <c r="S439"/>
      <c r="T439"/>
      <c r="U439"/>
      <c r="V439"/>
      <c r="W439"/>
      <c r="X439"/>
      <c r="Y439" s="12"/>
      <c r="Z439" s="12"/>
      <c r="AA439" s="12"/>
      <c r="AB439" s="12"/>
    </row>
    <row r="440" spans="1:28" x14ac:dyDescent="0.25">
      <c r="A440"/>
      <c r="B440"/>
      <c r="C440"/>
      <c r="D440" s="23"/>
      <c r="E440"/>
      <c r="F440" s="25"/>
      <c r="G440" s="25"/>
      <c r="H440" s="25"/>
      <c r="I440" s="25"/>
      <c r="J440" s="10"/>
      <c r="K440"/>
      <c r="L440" s="13"/>
      <c r="M440" s="13"/>
      <c r="N440"/>
      <c r="O440"/>
      <c r="P440" s="13"/>
      <c r="Q440" s="13"/>
      <c r="R440"/>
      <c r="S440"/>
      <c r="T440"/>
      <c r="U440"/>
      <c r="V440"/>
      <c r="W440"/>
      <c r="X440"/>
      <c r="Y440" s="12"/>
      <c r="Z440" s="12"/>
      <c r="AA440" s="12"/>
      <c r="AB440" s="12"/>
    </row>
    <row r="441" spans="1:28" x14ac:dyDescent="0.25">
      <c r="A441"/>
      <c r="B441"/>
      <c r="C441"/>
      <c r="D441" s="23"/>
      <c r="E441"/>
      <c r="F441" s="25"/>
      <c r="G441" s="25"/>
      <c r="H441" s="25"/>
      <c r="I441" s="25"/>
      <c r="J441" s="10"/>
      <c r="K441"/>
      <c r="L441" s="13"/>
      <c r="M441" s="13"/>
      <c r="N441"/>
      <c r="O441"/>
      <c r="P441" s="13"/>
      <c r="Q441" s="13"/>
      <c r="R441"/>
      <c r="S441"/>
      <c r="T441"/>
      <c r="U441"/>
      <c r="V441"/>
      <c r="W441"/>
      <c r="X441"/>
      <c r="Y441" s="12"/>
      <c r="Z441" s="12"/>
      <c r="AA441" s="12"/>
      <c r="AB441" s="12"/>
    </row>
    <row r="442" spans="1:28" x14ac:dyDescent="0.25">
      <c r="A442"/>
      <c r="B442"/>
      <c r="C442"/>
      <c r="D442" s="23"/>
      <c r="E442"/>
      <c r="F442" s="25"/>
      <c r="G442" s="25"/>
      <c r="H442" s="25"/>
      <c r="I442" s="25"/>
      <c r="J442" s="10"/>
      <c r="K442"/>
      <c r="L442" s="13"/>
      <c r="M442" s="13"/>
      <c r="N442"/>
      <c r="O442"/>
      <c r="P442" s="13"/>
      <c r="Q442" s="13"/>
      <c r="R442"/>
      <c r="S442"/>
      <c r="T442"/>
      <c r="U442"/>
      <c r="V442"/>
      <c r="W442"/>
      <c r="X442"/>
      <c r="Y442" s="12"/>
      <c r="Z442" s="12"/>
      <c r="AA442" s="12"/>
      <c r="AB442" s="12"/>
    </row>
    <row r="443" spans="1:28" x14ac:dyDescent="0.25">
      <c r="A443"/>
      <c r="B443"/>
      <c r="C443"/>
      <c r="D443" s="23"/>
      <c r="E443"/>
      <c r="F443" s="25"/>
      <c r="G443" s="25"/>
      <c r="H443" s="25"/>
      <c r="I443" s="25"/>
      <c r="J443" s="10"/>
      <c r="K443"/>
      <c r="L443" s="13"/>
      <c r="M443" s="13"/>
      <c r="N443"/>
      <c r="O443"/>
      <c r="P443" s="13"/>
      <c r="Q443" s="13"/>
      <c r="R443"/>
      <c r="S443"/>
      <c r="T443"/>
      <c r="U443"/>
      <c r="V443"/>
      <c r="W443"/>
      <c r="X443"/>
      <c r="Y443" s="12"/>
      <c r="Z443" s="12"/>
      <c r="AA443" s="12"/>
      <c r="AB443" s="12"/>
    </row>
    <row r="444" spans="1:28" x14ac:dyDescent="0.25">
      <c r="A444"/>
      <c r="B444"/>
      <c r="C444"/>
      <c r="D444" s="23"/>
      <c r="E444"/>
      <c r="F444" s="25"/>
      <c r="G444" s="25"/>
      <c r="H444" s="25"/>
      <c r="I444" s="25"/>
      <c r="J444" s="10"/>
      <c r="K444"/>
      <c r="L444" s="13"/>
      <c r="M444" s="13"/>
      <c r="N444"/>
      <c r="O444"/>
      <c r="P444" s="13"/>
      <c r="Q444" s="13"/>
      <c r="R444"/>
      <c r="S444"/>
      <c r="T444"/>
      <c r="U444"/>
      <c r="V444"/>
      <c r="W444"/>
      <c r="X444"/>
      <c r="Y444" s="12"/>
      <c r="Z444" s="12"/>
      <c r="AA444" s="12"/>
      <c r="AB444" s="12"/>
    </row>
    <row r="445" spans="1:28" x14ac:dyDescent="0.25">
      <c r="A445"/>
      <c r="B445"/>
      <c r="C445"/>
      <c r="D445" s="23"/>
      <c r="E445"/>
      <c r="F445" s="25"/>
      <c r="G445" s="25"/>
      <c r="H445" s="25"/>
      <c r="I445" s="25"/>
      <c r="J445" s="10"/>
      <c r="K445"/>
      <c r="L445" s="13"/>
      <c r="M445" s="13"/>
      <c r="N445"/>
      <c r="O445"/>
      <c r="P445" s="13"/>
      <c r="Q445" s="13"/>
      <c r="R445"/>
      <c r="S445"/>
      <c r="T445"/>
      <c r="U445"/>
      <c r="V445"/>
      <c r="W445"/>
      <c r="X445"/>
      <c r="Y445" s="12"/>
      <c r="Z445" s="12"/>
      <c r="AA445" s="12"/>
      <c r="AB445" s="12"/>
    </row>
    <row r="446" spans="1:28" x14ac:dyDescent="0.25">
      <c r="A446"/>
      <c r="B446"/>
      <c r="C446"/>
      <c r="D446" s="23"/>
      <c r="E446"/>
      <c r="F446" s="25"/>
      <c r="G446" s="25"/>
      <c r="H446" s="25"/>
      <c r="I446" s="25"/>
      <c r="J446" s="10"/>
      <c r="K446"/>
      <c r="L446" s="13"/>
      <c r="M446" s="13"/>
      <c r="N446"/>
      <c r="O446"/>
      <c r="P446" s="13"/>
      <c r="Q446" s="13"/>
      <c r="R446"/>
      <c r="S446"/>
      <c r="T446"/>
      <c r="U446"/>
      <c r="V446"/>
      <c r="W446"/>
      <c r="X446"/>
      <c r="Y446" s="12"/>
      <c r="Z446" s="12"/>
      <c r="AA446" s="12"/>
      <c r="AB446" s="12"/>
    </row>
    <row r="447" spans="1:28" x14ac:dyDescent="0.25">
      <c r="A447"/>
      <c r="B447"/>
      <c r="C447"/>
      <c r="D447" s="23"/>
      <c r="E447"/>
      <c r="F447" s="25"/>
      <c r="G447" s="25"/>
      <c r="H447" s="25"/>
      <c r="I447" s="25"/>
      <c r="J447" s="10"/>
      <c r="K447"/>
      <c r="L447" s="13"/>
      <c r="M447" s="13"/>
      <c r="N447"/>
      <c r="O447"/>
      <c r="P447" s="13"/>
      <c r="Q447" s="13"/>
      <c r="R447"/>
      <c r="S447"/>
      <c r="T447"/>
      <c r="U447"/>
      <c r="V447"/>
      <c r="W447"/>
      <c r="X447"/>
      <c r="Y447" s="12"/>
      <c r="Z447" s="12"/>
      <c r="AA447" s="12"/>
      <c r="AB447" s="12"/>
    </row>
    <row r="448" spans="1:28" x14ac:dyDescent="0.25">
      <c r="A448"/>
      <c r="B448"/>
      <c r="C448"/>
      <c r="D448" s="23"/>
      <c r="E448"/>
      <c r="F448" s="25"/>
      <c r="G448" s="25"/>
      <c r="H448" s="25"/>
      <c r="I448" s="25"/>
      <c r="J448" s="10"/>
      <c r="K448"/>
      <c r="L448" s="13"/>
      <c r="M448" s="13"/>
      <c r="N448"/>
      <c r="O448"/>
      <c r="P448" s="13"/>
      <c r="Q448" s="13"/>
      <c r="R448"/>
      <c r="S448"/>
      <c r="T448"/>
      <c r="U448"/>
      <c r="V448"/>
      <c r="W448"/>
      <c r="X448"/>
      <c r="Y448" s="12"/>
      <c r="Z448" s="12"/>
      <c r="AA448" s="12"/>
      <c r="AB448" s="12"/>
    </row>
    <row r="449" spans="1:28" x14ac:dyDescent="0.25">
      <c r="A449"/>
      <c r="B449"/>
      <c r="C449"/>
      <c r="D449" s="23"/>
      <c r="E449"/>
      <c r="F449" s="25"/>
      <c r="G449" s="25"/>
      <c r="H449" s="25"/>
      <c r="I449" s="25"/>
      <c r="J449" s="10"/>
      <c r="K449"/>
      <c r="L449" s="13"/>
      <c r="M449" s="13"/>
      <c r="N449"/>
      <c r="O449"/>
      <c r="P449" s="13"/>
      <c r="Q449" s="13"/>
      <c r="R449"/>
      <c r="S449"/>
      <c r="T449"/>
      <c r="U449"/>
      <c r="V449"/>
      <c r="W449"/>
      <c r="X449"/>
      <c r="Y449" s="12"/>
      <c r="Z449" s="12"/>
      <c r="AA449" s="12"/>
      <c r="AB449" s="12"/>
    </row>
    <row r="450" spans="1:28" x14ac:dyDescent="0.25">
      <c r="A450"/>
      <c r="B450"/>
      <c r="C450"/>
      <c r="D450" s="23"/>
      <c r="E450"/>
      <c r="F450" s="25"/>
      <c r="G450" s="25"/>
      <c r="H450" s="25"/>
      <c r="I450" s="25"/>
      <c r="J450" s="10"/>
      <c r="K450"/>
      <c r="L450" s="13"/>
      <c r="M450" s="13"/>
      <c r="N450"/>
      <c r="O450"/>
      <c r="P450" s="13"/>
      <c r="Q450" s="13"/>
      <c r="R450"/>
      <c r="S450"/>
      <c r="T450"/>
      <c r="U450"/>
      <c r="V450"/>
      <c r="W450"/>
      <c r="X450"/>
      <c r="Y450" s="12"/>
      <c r="Z450" s="12"/>
      <c r="AA450" s="12"/>
      <c r="AB450" s="12"/>
    </row>
    <row r="451" spans="1:28" x14ac:dyDescent="0.25">
      <c r="A451"/>
      <c r="B451"/>
      <c r="C451"/>
      <c r="D451" s="23"/>
      <c r="E451"/>
      <c r="F451" s="25"/>
      <c r="G451" s="25"/>
      <c r="H451" s="25"/>
      <c r="I451" s="25"/>
      <c r="J451" s="10"/>
      <c r="K451"/>
      <c r="L451" s="13"/>
      <c r="M451" s="13"/>
      <c r="N451"/>
      <c r="O451"/>
      <c r="P451" s="13"/>
      <c r="Q451" s="13"/>
      <c r="R451"/>
      <c r="S451"/>
      <c r="T451"/>
      <c r="U451"/>
      <c r="V451"/>
      <c r="W451"/>
      <c r="X451"/>
      <c r="Y451" s="12"/>
      <c r="Z451" s="12"/>
      <c r="AA451" s="12"/>
      <c r="AB451" s="12"/>
    </row>
    <row r="452" spans="1:28" x14ac:dyDescent="0.25">
      <c r="A452"/>
      <c r="B452"/>
      <c r="C452"/>
      <c r="D452" s="23"/>
      <c r="E452"/>
      <c r="F452" s="25"/>
      <c r="G452" s="25"/>
      <c r="H452" s="25"/>
      <c r="I452" s="25"/>
      <c r="J452" s="10"/>
      <c r="K452"/>
      <c r="L452" s="13"/>
      <c r="M452" s="13"/>
      <c r="N452"/>
      <c r="O452"/>
      <c r="P452" s="13"/>
      <c r="Q452" s="13"/>
      <c r="R452"/>
      <c r="S452"/>
      <c r="T452"/>
      <c r="U452"/>
      <c r="V452"/>
      <c r="W452"/>
      <c r="X452"/>
      <c r="Y452" s="12"/>
      <c r="Z452" s="12"/>
      <c r="AA452" s="12"/>
      <c r="AB452" s="12"/>
    </row>
    <row r="453" spans="1:28" x14ac:dyDescent="0.25">
      <c r="A453"/>
      <c r="B453"/>
      <c r="C453"/>
      <c r="D453" s="23"/>
      <c r="E453"/>
      <c r="F453" s="25"/>
      <c r="G453" s="25"/>
      <c r="H453" s="25"/>
      <c r="I453" s="25"/>
      <c r="J453" s="10"/>
      <c r="K453"/>
      <c r="L453" s="13"/>
      <c r="M453" s="13"/>
      <c r="N453"/>
      <c r="O453"/>
      <c r="P453" s="13"/>
      <c r="Q453" s="13"/>
      <c r="R453"/>
      <c r="S453"/>
      <c r="T453"/>
      <c r="U453"/>
      <c r="V453"/>
      <c r="W453"/>
      <c r="X453"/>
      <c r="Y453" s="12"/>
      <c r="Z453" s="12"/>
      <c r="AA453" s="12"/>
      <c r="AB453" s="12"/>
    </row>
    <row r="454" spans="1:28" x14ac:dyDescent="0.25">
      <c r="A454"/>
      <c r="B454"/>
      <c r="C454"/>
      <c r="D454" s="23"/>
      <c r="E454"/>
      <c r="F454" s="25"/>
      <c r="G454" s="25"/>
      <c r="H454" s="25"/>
      <c r="I454" s="25"/>
      <c r="J454" s="10"/>
      <c r="K454"/>
      <c r="L454" s="13"/>
      <c r="M454" s="13"/>
      <c r="N454"/>
      <c r="O454"/>
      <c r="P454" s="13"/>
      <c r="Q454" s="13"/>
      <c r="R454"/>
      <c r="S454"/>
      <c r="T454"/>
      <c r="U454"/>
      <c r="V454"/>
      <c r="W454"/>
      <c r="X454"/>
      <c r="Y454" s="12"/>
      <c r="Z454" s="12"/>
      <c r="AA454" s="12"/>
      <c r="AB454" s="12"/>
    </row>
    <row r="455" spans="1:28" x14ac:dyDescent="0.25">
      <c r="A455"/>
      <c r="B455"/>
      <c r="C455"/>
      <c r="D455" s="23"/>
      <c r="E455"/>
      <c r="F455" s="25"/>
      <c r="G455" s="25"/>
      <c r="H455" s="25"/>
      <c r="I455" s="25"/>
      <c r="J455" s="10"/>
      <c r="K455"/>
      <c r="L455" s="13"/>
      <c r="M455" s="13"/>
      <c r="N455"/>
      <c r="O455"/>
      <c r="P455" s="13"/>
      <c r="Q455" s="13"/>
      <c r="R455"/>
      <c r="S455"/>
      <c r="T455"/>
      <c r="U455"/>
      <c r="V455"/>
      <c r="W455"/>
      <c r="X455"/>
      <c r="Y455" s="12"/>
      <c r="Z455" s="12"/>
      <c r="AA455" s="12"/>
      <c r="AB455" s="12"/>
    </row>
    <row r="456" spans="1:28" x14ac:dyDescent="0.25">
      <c r="A456"/>
      <c r="B456"/>
      <c r="C456"/>
      <c r="D456" s="23"/>
      <c r="E456"/>
      <c r="F456" s="25"/>
      <c r="G456" s="25"/>
      <c r="H456" s="25"/>
      <c r="I456" s="25"/>
      <c r="J456" s="10"/>
      <c r="K456"/>
      <c r="L456" s="13"/>
      <c r="M456" s="13"/>
      <c r="N456"/>
      <c r="O456"/>
      <c r="P456" s="13"/>
      <c r="Q456" s="13"/>
      <c r="R456"/>
      <c r="S456"/>
      <c r="T456"/>
      <c r="U456"/>
      <c r="V456"/>
      <c r="W456"/>
      <c r="X456"/>
      <c r="Y456" s="12"/>
      <c r="Z456" s="12"/>
      <c r="AA456" s="12"/>
      <c r="AB456" s="12"/>
    </row>
    <row r="457" spans="1:28" x14ac:dyDescent="0.25">
      <c r="A457"/>
      <c r="B457"/>
      <c r="C457"/>
      <c r="D457" s="23"/>
      <c r="E457"/>
      <c r="F457" s="25"/>
      <c r="G457" s="25"/>
      <c r="H457" s="25"/>
      <c r="I457" s="25"/>
      <c r="J457" s="10"/>
      <c r="K457"/>
      <c r="L457" s="13"/>
      <c r="M457" s="13"/>
      <c r="N457"/>
      <c r="O457"/>
      <c r="P457" s="13"/>
      <c r="Q457" s="13"/>
      <c r="R457"/>
      <c r="S457"/>
      <c r="T457"/>
      <c r="U457"/>
      <c r="V457"/>
      <c r="W457"/>
      <c r="X457"/>
      <c r="Y457" s="12"/>
      <c r="Z457" s="12"/>
      <c r="AA457" s="12"/>
      <c r="AB457" s="12"/>
    </row>
    <row r="458" spans="1:28" x14ac:dyDescent="0.25">
      <c r="A458"/>
      <c r="B458"/>
      <c r="C458"/>
      <c r="D458" s="23"/>
      <c r="E458"/>
      <c r="F458" s="25"/>
      <c r="G458" s="25"/>
      <c r="H458" s="25"/>
      <c r="I458" s="25"/>
      <c r="J458" s="10"/>
      <c r="K458"/>
      <c r="L458" s="13"/>
      <c r="M458" s="13"/>
      <c r="N458"/>
      <c r="O458"/>
      <c r="P458" s="13"/>
      <c r="Q458" s="13"/>
      <c r="R458"/>
      <c r="S458"/>
      <c r="T458"/>
      <c r="U458"/>
      <c r="V458"/>
      <c r="W458"/>
      <c r="X458"/>
      <c r="Y458" s="12"/>
      <c r="Z458" s="12"/>
      <c r="AA458" s="12"/>
      <c r="AB458" s="12"/>
    </row>
    <row r="459" spans="1:28" x14ac:dyDescent="0.25">
      <c r="A459"/>
      <c r="B459"/>
      <c r="C459"/>
      <c r="D459" s="23"/>
      <c r="E459"/>
      <c r="F459" s="25"/>
      <c r="G459" s="25"/>
      <c r="H459" s="25"/>
      <c r="I459" s="25"/>
      <c r="J459" s="10"/>
      <c r="K459"/>
      <c r="L459" s="13"/>
      <c r="M459" s="13"/>
      <c r="N459"/>
      <c r="O459"/>
      <c r="P459" s="13"/>
      <c r="Q459" s="13"/>
      <c r="R459"/>
      <c r="S459"/>
      <c r="T459"/>
      <c r="U459"/>
      <c r="V459"/>
      <c r="W459"/>
      <c r="X459"/>
      <c r="Y459" s="12"/>
      <c r="Z459" s="12"/>
      <c r="AA459" s="12"/>
      <c r="AB459" s="12"/>
    </row>
    <row r="460" spans="1:28" x14ac:dyDescent="0.25">
      <c r="A460"/>
      <c r="B460"/>
      <c r="C460"/>
      <c r="D460" s="23"/>
      <c r="E460"/>
      <c r="F460" s="25"/>
      <c r="G460" s="25"/>
      <c r="H460" s="25"/>
      <c r="I460" s="25"/>
      <c r="J460" s="10"/>
      <c r="K460"/>
      <c r="L460" s="13"/>
      <c r="M460" s="13"/>
      <c r="N460"/>
      <c r="O460"/>
      <c r="P460" s="13"/>
      <c r="Q460" s="13"/>
      <c r="R460"/>
      <c r="S460"/>
      <c r="T460"/>
      <c r="U460"/>
      <c r="V460"/>
      <c r="W460"/>
      <c r="X460"/>
      <c r="Y460" s="12"/>
      <c r="Z460" s="12"/>
      <c r="AA460" s="12"/>
      <c r="AB460" s="12"/>
    </row>
    <row r="461" spans="1:28" x14ac:dyDescent="0.25">
      <c r="A461"/>
      <c r="B461"/>
      <c r="C461"/>
      <c r="D461" s="23"/>
      <c r="E461"/>
      <c r="F461" s="25"/>
      <c r="G461" s="25"/>
      <c r="H461" s="25"/>
      <c r="I461" s="25"/>
      <c r="J461" s="10"/>
      <c r="K461"/>
      <c r="L461" s="13"/>
      <c r="M461" s="13"/>
      <c r="N461"/>
      <c r="O461"/>
      <c r="P461" s="13"/>
      <c r="Q461" s="13"/>
      <c r="R461"/>
      <c r="S461"/>
      <c r="T461"/>
      <c r="U461"/>
      <c r="V461"/>
      <c r="W461"/>
      <c r="X461"/>
      <c r="Y461" s="12"/>
      <c r="Z461" s="12"/>
      <c r="AA461" s="12"/>
      <c r="AB461" s="12"/>
    </row>
    <row r="462" spans="1:28" x14ac:dyDescent="0.25">
      <c r="A462"/>
      <c r="B462"/>
      <c r="C462"/>
      <c r="D462" s="23"/>
      <c r="E462"/>
      <c r="F462" s="25"/>
      <c r="G462" s="25"/>
      <c r="H462" s="25"/>
      <c r="I462" s="25"/>
      <c r="J462" s="10"/>
      <c r="K462"/>
      <c r="L462" s="13"/>
      <c r="M462" s="13"/>
      <c r="N462"/>
      <c r="O462"/>
      <c r="P462" s="13"/>
      <c r="Q462" s="13"/>
      <c r="R462"/>
      <c r="S462"/>
      <c r="T462"/>
      <c r="U462"/>
      <c r="V462"/>
      <c r="W462"/>
      <c r="X462"/>
      <c r="Y462" s="12"/>
      <c r="Z462" s="12"/>
      <c r="AA462" s="12"/>
      <c r="AB462" s="12"/>
    </row>
    <row r="463" spans="1:28" x14ac:dyDescent="0.25">
      <c r="A463"/>
      <c r="B463"/>
      <c r="C463"/>
      <c r="D463" s="23"/>
      <c r="E463"/>
      <c r="F463" s="25"/>
      <c r="G463" s="25"/>
      <c r="H463" s="25"/>
      <c r="I463" s="25"/>
      <c r="J463" s="10"/>
      <c r="K463"/>
      <c r="L463" s="13"/>
      <c r="M463" s="13"/>
      <c r="N463"/>
      <c r="O463"/>
      <c r="P463" s="13"/>
      <c r="Q463" s="13"/>
      <c r="R463"/>
      <c r="S463"/>
      <c r="T463"/>
      <c r="U463"/>
      <c r="V463"/>
      <c r="W463"/>
      <c r="X463"/>
      <c r="Y463" s="12"/>
      <c r="Z463" s="12"/>
      <c r="AA463" s="12"/>
      <c r="AB463" s="12"/>
    </row>
    <row r="464" spans="1:28" x14ac:dyDescent="0.25">
      <c r="A464"/>
      <c r="B464"/>
      <c r="C464"/>
      <c r="D464" s="23"/>
      <c r="E464"/>
      <c r="F464" s="25"/>
      <c r="G464" s="25"/>
      <c r="H464" s="25"/>
      <c r="I464" s="25"/>
      <c r="J464" s="10"/>
      <c r="K464"/>
      <c r="L464" s="13"/>
      <c r="M464" s="13"/>
      <c r="N464"/>
      <c r="O464"/>
      <c r="P464" s="13"/>
      <c r="Q464" s="13"/>
      <c r="R464"/>
      <c r="S464"/>
      <c r="T464"/>
      <c r="U464"/>
      <c r="V464"/>
      <c r="W464"/>
      <c r="X464"/>
      <c r="Y464" s="12"/>
      <c r="Z464" s="12"/>
      <c r="AA464" s="12"/>
      <c r="AB464" s="12"/>
    </row>
    <row r="465" spans="1:28" x14ac:dyDescent="0.25">
      <c r="A465"/>
      <c r="B465"/>
      <c r="C465"/>
      <c r="D465" s="23"/>
      <c r="E465"/>
      <c r="F465" s="25"/>
      <c r="G465" s="25"/>
      <c r="H465" s="25"/>
      <c r="I465" s="25"/>
      <c r="J465" s="10"/>
      <c r="K465"/>
      <c r="L465" s="13"/>
      <c r="M465" s="13"/>
      <c r="N465"/>
      <c r="O465"/>
      <c r="P465" s="13"/>
      <c r="Q465" s="13"/>
      <c r="R465"/>
      <c r="S465"/>
      <c r="T465"/>
      <c r="U465"/>
      <c r="V465"/>
      <c r="W465"/>
      <c r="X465"/>
      <c r="Y465" s="12"/>
      <c r="Z465" s="12"/>
      <c r="AA465" s="12"/>
      <c r="AB465" s="12"/>
    </row>
    <row r="466" spans="1:28" x14ac:dyDescent="0.25">
      <c r="A466"/>
      <c r="B466"/>
      <c r="C466"/>
      <c r="D466" s="23"/>
      <c r="E466"/>
      <c r="F466" s="25"/>
      <c r="G466" s="25"/>
      <c r="H466" s="25"/>
      <c r="I466" s="25"/>
      <c r="J466" s="10"/>
      <c r="K466"/>
      <c r="L466" s="13"/>
      <c r="M466" s="13"/>
      <c r="N466"/>
      <c r="O466"/>
      <c r="P466" s="13"/>
      <c r="Q466" s="13"/>
      <c r="R466"/>
      <c r="S466"/>
      <c r="T466"/>
      <c r="U466"/>
      <c r="V466"/>
      <c r="W466"/>
      <c r="X466"/>
      <c r="Y466" s="12"/>
      <c r="Z466" s="12"/>
      <c r="AA466" s="12"/>
      <c r="AB466" s="12"/>
    </row>
    <row r="467" spans="1:28" x14ac:dyDescent="0.25">
      <c r="A467"/>
      <c r="B467"/>
      <c r="C467"/>
      <c r="D467" s="23"/>
      <c r="E467"/>
      <c r="F467" s="25"/>
      <c r="G467" s="25"/>
      <c r="H467" s="25"/>
      <c r="I467" s="25"/>
      <c r="J467" s="10"/>
      <c r="K467"/>
      <c r="L467" s="13"/>
      <c r="M467" s="13"/>
      <c r="N467"/>
      <c r="O467"/>
      <c r="P467" s="13"/>
      <c r="Q467" s="13"/>
      <c r="R467"/>
      <c r="S467"/>
      <c r="T467"/>
      <c r="U467"/>
      <c r="V467"/>
      <c r="W467"/>
      <c r="X467"/>
      <c r="Y467" s="12"/>
      <c r="Z467" s="12"/>
      <c r="AA467" s="12"/>
      <c r="AB467" s="12"/>
    </row>
    <row r="468" spans="1:28" x14ac:dyDescent="0.25">
      <c r="A468"/>
      <c r="B468"/>
      <c r="C468"/>
      <c r="D468" s="23"/>
      <c r="E468"/>
      <c r="F468" s="25"/>
      <c r="G468" s="25"/>
      <c r="H468" s="25"/>
      <c r="I468" s="25"/>
      <c r="J468" s="10"/>
      <c r="K468"/>
      <c r="L468" s="13"/>
      <c r="M468" s="13"/>
      <c r="N468"/>
      <c r="O468"/>
      <c r="P468" s="13"/>
      <c r="Q468" s="13"/>
      <c r="R468"/>
      <c r="S468"/>
      <c r="T468"/>
      <c r="U468"/>
      <c r="V468"/>
      <c r="W468"/>
      <c r="X468"/>
      <c r="Y468" s="12"/>
      <c r="Z468" s="12"/>
      <c r="AA468" s="12"/>
      <c r="AB468" s="12"/>
    </row>
    <row r="469" spans="1:28" x14ac:dyDescent="0.25">
      <c r="A469"/>
      <c r="B469"/>
      <c r="C469"/>
      <c r="D469" s="23"/>
      <c r="E469"/>
      <c r="F469" s="25"/>
      <c r="G469" s="25"/>
      <c r="H469" s="25"/>
      <c r="I469" s="25"/>
      <c r="J469" s="10"/>
      <c r="K469"/>
      <c r="L469" s="13"/>
      <c r="M469" s="13"/>
      <c r="N469"/>
      <c r="O469"/>
      <c r="P469" s="13"/>
      <c r="Q469" s="13"/>
      <c r="R469"/>
      <c r="S469"/>
      <c r="T469"/>
      <c r="U469"/>
      <c r="V469"/>
      <c r="W469"/>
      <c r="X469"/>
      <c r="Y469" s="12"/>
      <c r="Z469" s="12"/>
      <c r="AA469" s="12"/>
      <c r="AB469" s="12"/>
    </row>
    <row r="470" spans="1:28" x14ac:dyDescent="0.25">
      <c r="A470"/>
      <c r="B470"/>
      <c r="C470"/>
      <c r="D470" s="23"/>
      <c r="E470"/>
      <c r="F470" s="25"/>
      <c r="G470" s="25"/>
      <c r="H470" s="25"/>
      <c r="I470" s="25"/>
      <c r="J470" s="10"/>
      <c r="K470"/>
      <c r="L470" s="13"/>
      <c r="M470" s="13"/>
      <c r="N470"/>
      <c r="O470"/>
      <c r="P470" s="13"/>
      <c r="Q470" s="13"/>
      <c r="R470"/>
      <c r="S470"/>
      <c r="T470"/>
      <c r="U470"/>
      <c r="V470"/>
      <c r="W470"/>
      <c r="X470"/>
      <c r="Y470" s="12"/>
      <c r="Z470" s="12"/>
      <c r="AA470" s="12"/>
      <c r="AB470" s="12"/>
    </row>
    <row r="471" spans="1:28" x14ac:dyDescent="0.25">
      <c r="A471"/>
      <c r="B471"/>
      <c r="C471"/>
      <c r="D471" s="23"/>
      <c r="E471"/>
      <c r="F471" s="25"/>
      <c r="G471" s="25"/>
      <c r="H471" s="25"/>
      <c r="I471" s="25"/>
      <c r="J471" s="10"/>
      <c r="K471"/>
      <c r="L471" s="13"/>
      <c r="M471" s="13"/>
      <c r="N471"/>
      <c r="O471"/>
      <c r="P471" s="13"/>
      <c r="Q471" s="13"/>
      <c r="R471"/>
      <c r="S471"/>
      <c r="T471"/>
      <c r="U471"/>
      <c r="V471"/>
      <c r="W471"/>
      <c r="X471"/>
      <c r="Y471" s="12"/>
      <c r="Z471" s="12"/>
      <c r="AA471" s="12"/>
      <c r="AB471" s="12"/>
    </row>
    <row r="472" spans="1:28" x14ac:dyDescent="0.25">
      <c r="A472"/>
      <c r="B472"/>
      <c r="C472"/>
      <c r="D472" s="23"/>
      <c r="E472"/>
      <c r="F472" s="25"/>
      <c r="G472" s="25"/>
      <c r="H472" s="25"/>
      <c r="I472" s="25"/>
      <c r="J472" s="10"/>
      <c r="K472"/>
      <c r="L472" s="13"/>
      <c r="M472" s="13"/>
      <c r="N472"/>
      <c r="O472"/>
      <c r="P472" s="13"/>
      <c r="Q472" s="13"/>
      <c r="R472"/>
      <c r="S472"/>
      <c r="T472"/>
      <c r="U472"/>
      <c r="V472"/>
      <c r="W472"/>
      <c r="X472"/>
      <c r="Y472" s="12"/>
      <c r="Z472" s="12"/>
      <c r="AA472" s="12"/>
      <c r="AB472" s="12"/>
    </row>
    <row r="473" spans="1:28" x14ac:dyDescent="0.25">
      <c r="A473"/>
      <c r="B473"/>
      <c r="C473"/>
      <c r="D473" s="23"/>
      <c r="E473"/>
      <c r="F473" s="25"/>
      <c r="G473" s="25"/>
      <c r="H473" s="25"/>
      <c r="I473" s="25"/>
      <c r="J473" s="10"/>
      <c r="K473"/>
      <c r="L473" s="13"/>
      <c r="M473" s="13"/>
      <c r="N473"/>
      <c r="O473"/>
      <c r="P473" s="13"/>
      <c r="Q473" s="13"/>
      <c r="R473"/>
      <c r="S473"/>
      <c r="T473"/>
      <c r="U473"/>
      <c r="V473"/>
      <c r="W473"/>
      <c r="X473"/>
      <c r="Y473" s="12"/>
      <c r="Z473" s="12"/>
      <c r="AA473" s="12"/>
      <c r="AB473" s="12"/>
    </row>
    <row r="474" spans="1:28" x14ac:dyDescent="0.25">
      <c r="A474"/>
      <c r="B474"/>
      <c r="C474"/>
      <c r="D474" s="23"/>
      <c r="E474"/>
      <c r="F474" s="25"/>
      <c r="G474" s="25"/>
      <c r="H474" s="25"/>
      <c r="I474" s="25"/>
      <c r="J474" s="10"/>
      <c r="K474"/>
      <c r="L474" s="13"/>
      <c r="M474" s="13"/>
      <c r="N474"/>
      <c r="O474"/>
      <c r="P474" s="13"/>
      <c r="Q474" s="13"/>
      <c r="R474"/>
      <c r="S474"/>
      <c r="T474"/>
      <c r="U474"/>
      <c r="V474"/>
      <c r="W474"/>
      <c r="X474"/>
      <c r="Y474" s="12"/>
      <c r="Z474" s="12"/>
      <c r="AA474" s="12"/>
      <c r="AB474" s="12"/>
    </row>
    <row r="475" spans="1:28" x14ac:dyDescent="0.25">
      <c r="A475"/>
      <c r="B475"/>
      <c r="C475"/>
      <c r="D475" s="23"/>
      <c r="E475"/>
      <c r="F475" s="25"/>
      <c r="G475" s="25"/>
      <c r="H475" s="25"/>
      <c r="I475" s="25"/>
      <c r="J475" s="10"/>
      <c r="K475"/>
      <c r="L475" s="13"/>
      <c r="M475" s="13"/>
      <c r="N475"/>
      <c r="O475"/>
      <c r="P475" s="13"/>
      <c r="Q475" s="13"/>
      <c r="R475"/>
      <c r="S475"/>
      <c r="T475"/>
      <c r="U475"/>
      <c r="V475"/>
      <c r="W475"/>
      <c r="X475"/>
      <c r="Y475" s="12"/>
      <c r="Z475" s="12"/>
      <c r="AA475" s="12"/>
      <c r="AB475" s="12"/>
    </row>
    <row r="476" spans="1:28" x14ac:dyDescent="0.25">
      <c r="A476"/>
      <c r="B476"/>
      <c r="C476"/>
      <c r="D476" s="23"/>
      <c r="E476"/>
      <c r="F476" s="25"/>
      <c r="G476" s="25"/>
      <c r="H476" s="25"/>
      <c r="I476" s="25"/>
      <c r="J476" s="10"/>
      <c r="K476"/>
      <c r="L476" s="13"/>
      <c r="M476" s="13"/>
      <c r="N476"/>
      <c r="O476"/>
      <c r="P476" s="13"/>
      <c r="Q476" s="13"/>
      <c r="R476"/>
      <c r="S476"/>
      <c r="T476"/>
      <c r="U476"/>
      <c r="V476"/>
      <c r="W476"/>
      <c r="X476"/>
      <c r="Y476" s="12"/>
      <c r="Z476" s="12"/>
      <c r="AA476" s="12"/>
      <c r="AB476" s="12"/>
    </row>
    <row r="477" spans="1:28" x14ac:dyDescent="0.25">
      <c r="A477"/>
      <c r="B477"/>
      <c r="C477"/>
      <c r="D477" s="23"/>
      <c r="E477"/>
      <c r="F477" s="25"/>
      <c r="G477" s="25"/>
      <c r="H477" s="25"/>
      <c r="I477" s="25"/>
      <c r="J477" s="10"/>
      <c r="K477"/>
      <c r="L477" s="13"/>
      <c r="M477" s="13"/>
      <c r="N477"/>
      <c r="O477"/>
      <c r="P477" s="13"/>
      <c r="Q477" s="13"/>
      <c r="R477"/>
      <c r="S477"/>
      <c r="T477"/>
      <c r="U477"/>
      <c r="V477"/>
      <c r="W477"/>
      <c r="X477"/>
      <c r="Y477" s="12"/>
      <c r="Z477" s="12"/>
      <c r="AA477" s="12"/>
      <c r="AB477" s="12"/>
    </row>
    <row r="478" spans="1:28" x14ac:dyDescent="0.25">
      <c r="A478"/>
      <c r="B478"/>
      <c r="C478"/>
      <c r="D478" s="23"/>
      <c r="E478"/>
      <c r="F478" s="25"/>
      <c r="G478" s="25"/>
      <c r="H478" s="25"/>
      <c r="I478" s="25"/>
      <c r="J478" s="10"/>
      <c r="K478"/>
      <c r="L478" s="13"/>
      <c r="M478" s="13"/>
      <c r="N478"/>
      <c r="O478"/>
      <c r="P478" s="13"/>
      <c r="Q478" s="13"/>
      <c r="R478"/>
      <c r="S478"/>
      <c r="T478"/>
      <c r="U478"/>
      <c r="V478"/>
      <c r="W478"/>
      <c r="X478"/>
      <c r="Y478" s="12"/>
      <c r="Z478" s="12"/>
      <c r="AA478" s="12"/>
      <c r="AB478" s="12"/>
    </row>
    <row r="479" spans="1:28" x14ac:dyDescent="0.25">
      <c r="A479"/>
      <c r="B479"/>
      <c r="C479"/>
      <c r="D479" s="23"/>
      <c r="E479"/>
      <c r="F479" s="25"/>
      <c r="G479" s="25"/>
      <c r="H479" s="25"/>
      <c r="I479" s="25"/>
      <c r="J479" s="10"/>
      <c r="K479"/>
      <c r="L479" s="13"/>
      <c r="M479" s="13"/>
      <c r="N479"/>
      <c r="O479"/>
      <c r="P479" s="13"/>
      <c r="Q479" s="13"/>
      <c r="R479"/>
      <c r="S479"/>
      <c r="T479"/>
      <c r="U479"/>
      <c r="V479"/>
      <c r="W479"/>
      <c r="X479"/>
      <c r="Y479" s="12"/>
      <c r="Z479" s="12"/>
      <c r="AA479" s="12"/>
      <c r="AB479" s="12"/>
    </row>
    <row r="480" spans="1:28" x14ac:dyDescent="0.25">
      <c r="A480"/>
      <c r="B480"/>
      <c r="C480"/>
      <c r="D480" s="23"/>
      <c r="E480"/>
      <c r="F480" s="25"/>
      <c r="G480" s="25"/>
      <c r="H480" s="25"/>
      <c r="I480" s="25"/>
      <c r="J480" s="10"/>
      <c r="K480"/>
      <c r="L480" s="13"/>
      <c r="M480" s="13"/>
      <c r="N480"/>
      <c r="O480"/>
      <c r="P480" s="13"/>
      <c r="Q480" s="13"/>
      <c r="R480"/>
      <c r="S480"/>
      <c r="T480"/>
      <c r="U480"/>
      <c r="V480"/>
      <c r="W480"/>
      <c r="X480"/>
      <c r="Y480" s="12"/>
      <c r="Z480" s="12"/>
      <c r="AA480" s="12"/>
      <c r="AB480" s="12"/>
    </row>
    <row r="481" spans="1:28" x14ac:dyDescent="0.25">
      <c r="A481"/>
      <c r="B481"/>
      <c r="C481"/>
      <c r="D481" s="23"/>
      <c r="E481"/>
      <c r="F481" s="25"/>
      <c r="G481" s="25"/>
      <c r="H481" s="25"/>
      <c r="I481" s="25"/>
      <c r="J481" s="10"/>
      <c r="K481"/>
      <c r="L481" s="13"/>
      <c r="M481" s="13"/>
      <c r="N481"/>
      <c r="O481"/>
      <c r="P481" s="13"/>
      <c r="Q481" s="13"/>
      <c r="R481"/>
      <c r="S481"/>
      <c r="T481"/>
      <c r="U481"/>
      <c r="V481"/>
      <c r="W481"/>
      <c r="X481"/>
      <c r="Y481" s="12"/>
      <c r="Z481" s="12"/>
      <c r="AA481" s="12"/>
      <c r="AB481" s="12"/>
    </row>
    <row r="482" spans="1:28" x14ac:dyDescent="0.25">
      <c r="A482"/>
      <c r="B482"/>
      <c r="C482"/>
      <c r="D482" s="23"/>
      <c r="E482"/>
      <c r="F482" s="25"/>
      <c r="G482" s="25"/>
      <c r="H482" s="25"/>
      <c r="I482" s="25"/>
      <c r="J482" s="10"/>
      <c r="K482"/>
      <c r="L482" s="13"/>
      <c r="M482" s="13"/>
      <c r="N482"/>
      <c r="O482"/>
      <c r="P482" s="13"/>
      <c r="Q482" s="13"/>
      <c r="R482"/>
      <c r="S482"/>
      <c r="T482"/>
      <c r="U482"/>
      <c r="V482"/>
      <c r="W482"/>
      <c r="X482"/>
      <c r="Y482" s="12"/>
      <c r="Z482" s="12"/>
      <c r="AA482" s="12"/>
      <c r="AB482" s="12"/>
    </row>
    <row r="483" spans="1:28" x14ac:dyDescent="0.25">
      <c r="A483"/>
      <c r="B483"/>
      <c r="C483"/>
      <c r="D483" s="23"/>
      <c r="E483"/>
      <c r="F483" s="25"/>
      <c r="G483" s="25"/>
      <c r="H483" s="25"/>
      <c r="I483" s="25"/>
      <c r="J483" s="10"/>
      <c r="K483"/>
      <c r="L483" s="13"/>
      <c r="M483" s="13"/>
      <c r="N483"/>
      <c r="O483"/>
      <c r="P483" s="13"/>
      <c r="Q483" s="13"/>
      <c r="R483"/>
      <c r="S483"/>
      <c r="T483"/>
      <c r="U483"/>
      <c r="V483"/>
      <c r="W483"/>
      <c r="X483"/>
      <c r="Y483" s="12"/>
      <c r="Z483" s="12"/>
      <c r="AA483" s="12"/>
      <c r="AB483" s="12"/>
    </row>
    <row r="484" spans="1:28" x14ac:dyDescent="0.25">
      <c r="A484"/>
      <c r="B484"/>
      <c r="C484"/>
      <c r="D484" s="23"/>
      <c r="E484"/>
      <c r="F484" s="25"/>
      <c r="G484" s="25"/>
      <c r="H484" s="25"/>
      <c r="I484" s="25"/>
      <c r="J484" s="10"/>
      <c r="K484"/>
      <c r="L484" s="13"/>
      <c r="M484" s="13"/>
      <c r="N484"/>
      <c r="O484"/>
      <c r="P484" s="13"/>
      <c r="Q484" s="13"/>
      <c r="R484"/>
      <c r="S484"/>
      <c r="T484"/>
      <c r="U484"/>
      <c r="V484"/>
      <c r="W484"/>
      <c r="X484"/>
      <c r="Y484" s="12"/>
      <c r="Z484" s="12"/>
      <c r="AA484" s="12"/>
      <c r="AB484" s="12"/>
    </row>
    <row r="485" spans="1:28" x14ac:dyDescent="0.25">
      <c r="A485"/>
      <c r="B485"/>
      <c r="C485"/>
      <c r="D485" s="23"/>
      <c r="E485"/>
      <c r="F485" s="25"/>
      <c r="G485" s="25"/>
      <c r="H485" s="25"/>
      <c r="I485" s="25"/>
      <c r="J485" s="10"/>
      <c r="K485"/>
      <c r="L485" s="13"/>
      <c r="M485" s="13"/>
      <c r="N485"/>
      <c r="O485"/>
      <c r="P485" s="13"/>
      <c r="Q485" s="13"/>
      <c r="R485"/>
      <c r="S485"/>
      <c r="T485"/>
      <c r="U485"/>
      <c r="V485"/>
      <c r="W485"/>
      <c r="X485"/>
      <c r="Y485" s="12"/>
      <c r="Z485" s="12"/>
      <c r="AA485" s="12"/>
      <c r="AB485" s="12"/>
    </row>
    <row r="486" spans="1:28" x14ac:dyDescent="0.25">
      <c r="A486"/>
      <c r="B486"/>
      <c r="C486"/>
      <c r="D486" s="23"/>
      <c r="E486"/>
      <c r="F486" s="25"/>
      <c r="G486" s="25"/>
      <c r="H486" s="25"/>
      <c r="I486" s="25"/>
      <c r="J486" s="10"/>
      <c r="K486"/>
      <c r="L486" s="13"/>
      <c r="M486" s="13"/>
      <c r="N486"/>
      <c r="O486"/>
      <c r="P486" s="13"/>
      <c r="Q486" s="13"/>
      <c r="R486"/>
      <c r="S486"/>
      <c r="T486"/>
      <c r="U486"/>
      <c r="V486"/>
      <c r="W486"/>
      <c r="X486"/>
      <c r="Y486" s="12"/>
      <c r="Z486" s="12"/>
      <c r="AA486" s="12"/>
      <c r="AB486" s="12"/>
    </row>
    <row r="487" spans="1:28" x14ac:dyDescent="0.25">
      <c r="A487"/>
      <c r="B487"/>
      <c r="C487"/>
      <c r="D487" s="23"/>
      <c r="E487"/>
      <c r="F487" s="25"/>
      <c r="G487" s="25"/>
      <c r="H487" s="25"/>
      <c r="I487" s="25"/>
      <c r="J487" s="10"/>
      <c r="K487"/>
      <c r="L487" s="13"/>
      <c r="M487" s="13"/>
      <c r="N487"/>
      <c r="O487"/>
      <c r="P487" s="13"/>
      <c r="Q487" s="13"/>
      <c r="R487"/>
      <c r="S487"/>
      <c r="T487"/>
      <c r="U487"/>
      <c r="V487"/>
      <c r="W487"/>
      <c r="X487"/>
      <c r="Y487" s="12"/>
      <c r="Z487" s="12"/>
      <c r="AA487" s="12"/>
      <c r="AB487" s="12"/>
    </row>
    <row r="488" spans="1:28" x14ac:dyDescent="0.25">
      <c r="A488"/>
      <c r="B488"/>
      <c r="C488"/>
      <c r="D488" s="23"/>
      <c r="E488"/>
      <c r="F488" s="25"/>
      <c r="G488" s="25"/>
      <c r="H488" s="25"/>
      <c r="I488" s="25"/>
      <c r="J488" s="10"/>
      <c r="K488"/>
      <c r="L488" s="13"/>
      <c r="M488" s="13"/>
      <c r="N488"/>
      <c r="O488"/>
      <c r="P488" s="13"/>
      <c r="Q488" s="13"/>
      <c r="R488"/>
      <c r="S488"/>
      <c r="T488"/>
      <c r="U488"/>
      <c r="V488"/>
      <c r="W488"/>
      <c r="X488"/>
      <c r="Y488" s="12"/>
      <c r="Z488" s="12"/>
      <c r="AA488" s="12"/>
      <c r="AB488" s="12"/>
    </row>
    <row r="489" spans="1:28" x14ac:dyDescent="0.25">
      <c r="A489"/>
      <c r="B489"/>
      <c r="C489"/>
      <c r="D489" s="23"/>
      <c r="E489"/>
      <c r="F489" s="25"/>
      <c r="G489" s="25"/>
      <c r="H489" s="25"/>
      <c r="I489" s="25"/>
      <c r="J489" s="10"/>
      <c r="K489"/>
      <c r="L489" s="13"/>
      <c r="M489" s="13"/>
      <c r="N489"/>
      <c r="O489"/>
      <c r="P489" s="13"/>
      <c r="Q489" s="13"/>
      <c r="R489"/>
      <c r="S489"/>
      <c r="T489"/>
      <c r="U489"/>
      <c r="V489"/>
      <c r="W489"/>
      <c r="X489"/>
      <c r="Y489" s="12"/>
      <c r="Z489" s="12"/>
      <c r="AA489" s="12"/>
      <c r="AB489" s="12"/>
    </row>
    <row r="490" spans="1:28" x14ac:dyDescent="0.25">
      <c r="A490"/>
      <c r="B490"/>
      <c r="C490"/>
      <c r="D490" s="23"/>
      <c r="E490"/>
      <c r="F490" s="25"/>
      <c r="G490" s="25"/>
      <c r="H490" s="25"/>
      <c r="I490" s="25"/>
      <c r="J490" s="10"/>
      <c r="K490"/>
      <c r="L490" s="13"/>
      <c r="M490" s="13"/>
      <c r="N490"/>
      <c r="O490"/>
      <c r="P490" s="13"/>
      <c r="Q490" s="13"/>
      <c r="R490"/>
      <c r="S490"/>
      <c r="T490"/>
      <c r="U490"/>
      <c r="V490"/>
      <c r="W490"/>
      <c r="X490"/>
      <c r="Y490" s="12"/>
      <c r="Z490" s="12"/>
      <c r="AA490" s="12"/>
      <c r="AB490" s="12"/>
    </row>
    <row r="491" spans="1:28" x14ac:dyDescent="0.25">
      <c r="A491"/>
      <c r="B491"/>
      <c r="C491"/>
      <c r="D491" s="23"/>
      <c r="E491"/>
      <c r="F491" s="25"/>
      <c r="G491" s="25"/>
      <c r="H491" s="25"/>
      <c r="I491" s="25"/>
      <c r="J491" s="10"/>
      <c r="K491"/>
      <c r="L491" s="13"/>
      <c r="M491" s="13"/>
      <c r="N491"/>
      <c r="O491"/>
      <c r="P491" s="13"/>
      <c r="Q491" s="13"/>
      <c r="R491"/>
      <c r="S491"/>
      <c r="T491"/>
      <c r="U491"/>
      <c r="V491"/>
      <c r="W491"/>
      <c r="X491"/>
      <c r="Y491" s="12"/>
      <c r="Z491" s="12"/>
      <c r="AA491" s="12"/>
      <c r="AB491" s="12"/>
    </row>
    <row r="492" spans="1:28" x14ac:dyDescent="0.25">
      <c r="A492"/>
      <c r="B492"/>
      <c r="C492"/>
      <c r="D492" s="23"/>
      <c r="E492"/>
      <c r="F492" s="25"/>
      <c r="G492" s="25"/>
      <c r="H492" s="25"/>
      <c r="I492" s="25"/>
      <c r="J492" s="10"/>
      <c r="K492"/>
      <c r="L492" s="13"/>
      <c r="M492" s="13"/>
      <c r="N492"/>
      <c r="O492"/>
      <c r="P492" s="13"/>
      <c r="Q492" s="13"/>
      <c r="R492"/>
      <c r="S492"/>
      <c r="T492"/>
      <c r="U492"/>
      <c r="V492"/>
      <c r="W492"/>
      <c r="X492"/>
      <c r="Y492" s="12"/>
      <c r="Z492" s="12"/>
      <c r="AA492" s="12"/>
      <c r="AB492" s="12"/>
    </row>
    <row r="493" spans="1:28" x14ac:dyDescent="0.25">
      <c r="A493"/>
      <c r="B493"/>
      <c r="C493"/>
      <c r="D493" s="23"/>
      <c r="E493"/>
      <c r="F493" s="25"/>
      <c r="G493" s="25"/>
      <c r="H493" s="25"/>
      <c r="I493" s="25"/>
      <c r="J493" s="10"/>
      <c r="K493"/>
      <c r="L493" s="13"/>
      <c r="M493" s="13"/>
      <c r="N493"/>
      <c r="O493"/>
      <c r="P493" s="13"/>
      <c r="Q493" s="13"/>
      <c r="R493"/>
      <c r="S493"/>
      <c r="T493"/>
      <c r="U493"/>
      <c r="V493"/>
      <c r="W493"/>
      <c r="X493"/>
      <c r="Y493" s="12"/>
      <c r="Z493" s="12"/>
      <c r="AA493" s="12"/>
      <c r="AB493" s="12"/>
    </row>
    <row r="494" spans="1:28" x14ac:dyDescent="0.25">
      <c r="A494"/>
      <c r="B494"/>
      <c r="C494"/>
      <c r="D494" s="23"/>
      <c r="E494"/>
      <c r="F494" s="25"/>
      <c r="G494" s="25"/>
      <c r="H494" s="25"/>
      <c r="I494" s="25"/>
      <c r="J494" s="10"/>
      <c r="K494"/>
      <c r="L494" s="13"/>
      <c r="M494" s="13"/>
      <c r="N494"/>
      <c r="O494"/>
      <c r="P494" s="13"/>
      <c r="Q494" s="13"/>
      <c r="R494"/>
      <c r="S494"/>
      <c r="T494"/>
      <c r="U494"/>
      <c r="V494"/>
      <c r="W494"/>
      <c r="X494"/>
      <c r="Y494" s="12"/>
      <c r="Z494" s="12"/>
      <c r="AA494" s="12"/>
      <c r="AB494" s="12"/>
    </row>
    <row r="495" spans="1:28" x14ac:dyDescent="0.25">
      <c r="A495"/>
      <c r="B495"/>
      <c r="C495"/>
      <c r="D495" s="23"/>
      <c r="E495"/>
      <c r="F495" s="25"/>
      <c r="G495" s="25"/>
      <c r="H495" s="25"/>
      <c r="I495" s="25"/>
      <c r="J495" s="10"/>
      <c r="K495"/>
      <c r="L495" s="13"/>
      <c r="M495" s="13"/>
      <c r="N495"/>
      <c r="O495"/>
      <c r="P495" s="13"/>
      <c r="Q495" s="13"/>
      <c r="R495"/>
      <c r="S495"/>
      <c r="T495"/>
      <c r="U495"/>
      <c r="V495"/>
      <c r="W495"/>
      <c r="X495"/>
      <c r="Y495" s="12"/>
      <c r="Z495" s="12"/>
      <c r="AA495" s="12"/>
      <c r="AB495" s="12"/>
    </row>
    <row r="496" spans="1:28" x14ac:dyDescent="0.25">
      <c r="A496"/>
      <c r="B496"/>
      <c r="C496"/>
      <c r="D496" s="23"/>
      <c r="E496"/>
      <c r="F496" s="25"/>
      <c r="G496" s="25"/>
      <c r="H496" s="25"/>
      <c r="I496" s="25"/>
      <c r="J496" s="10"/>
      <c r="K496"/>
      <c r="L496" s="13"/>
      <c r="M496" s="13"/>
      <c r="N496"/>
      <c r="O496"/>
      <c r="P496" s="13"/>
      <c r="Q496" s="13"/>
      <c r="R496"/>
      <c r="S496"/>
      <c r="T496"/>
      <c r="U496"/>
      <c r="V496"/>
      <c r="W496"/>
      <c r="X496"/>
      <c r="Y496" s="12"/>
      <c r="Z496" s="12"/>
      <c r="AA496" s="12"/>
      <c r="AB496" s="12"/>
    </row>
    <row r="497" spans="1:28" x14ac:dyDescent="0.25">
      <c r="A497"/>
      <c r="B497"/>
      <c r="C497"/>
      <c r="D497" s="23"/>
      <c r="E497"/>
      <c r="F497" s="25"/>
      <c r="G497" s="25"/>
      <c r="H497" s="25"/>
      <c r="I497" s="25"/>
      <c r="J497" s="10"/>
      <c r="K497"/>
      <c r="L497" s="13"/>
      <c r="M497" s="13"/>
      <c r="N497"/>
      <c r="O497"/>
      <c r="P497" s="13"/>
      <c r="Q497" s="13"/>
      <c r="R497"/>
      <c r="S497"/>
      <c r="T497"/>
      <c r="U497"/>
      <c r="V497"/>
      <c r="W497"/>
      <c r="X497"/>
      <c r="Y497" s="12"/>
      <c r="Z497" s="12"/>
      <c r="AA497" s="12"/>
      <c r="AB497" s="12"/>
    </row>
    <row r="498" spans="1:28" x14ac:dyDescent="0.25">
      <c r="A498"/>
      <c r="B498"/>
      <c r="C498"/>
      <c r="D498" s="23"/>
      <c r="E498"/>
      <c r="F498" s="25"/>
      <c r="G498" s="25"/>
      <c r="H498" s="25"/>
      <c r="I498" s="25"/>
      <c r="J498" s="10"/>
      <c r="K498"/>
      <c r="L498" s="13"/>
      <c r="M498" s="13"/>
      <c r="N498"/>
      <c r="O498"/>
      <c r="P498" s="13"/>
      <c r="Q498" s="13"/>
      <c r="R498"/>
      <c r="S498"/>
      <c r="T498"/>
      <c r="U498"/>
      <c r="V498"/>
      <c r="W498"/>
      <c r="X498"/>
      <c r="Y498" s="12"/>
      <c r="Z498" s="12"/>
      <c r="AA498" s="12"/>
      <c r="AB498" s="12"/>
    </row>
    <row r="499" spans="1:28" x14ac:dyDescent="0.25">
      <c r="A499"/>
      <c r="B499"/>
      <c r="C499"/>
      <c r="D499" s="23"/>
      <c r="E499"/>
      <c r="F499" s="25"/>
      <c r="G499" s="25"/>
      <c r="H499" s="25"/>
      <c r="I499" s="25"/>
      <c r="J499" s="10"/>
      <c r="K499"/>
      <c r="L499" s="13"/>
      <c r="M499" s="13"/>
      <c r="N499"/>
      <c r="O499"/>
      <c r="P499" s="13"/>
      <c r="Q499" s="13"/>
      <c r="R499"/>
      <c r="S499"/>
      <c r="T499"/>
      <c r="U499"/>
      <c r="V499"/>
      <c r="W499"/>
      <c r="X499"/>
      <c r="Y499" s="12"/>
      <c r="Z499" s="12"/>
      <c r="AA499" s="12"/>
      <c r="AB499" s="12"/>
    </row>
    <row r="500" spans="1:28" x14ac:dyDescent="0.25">
      <c r="A500"/>
      <c r="B500"/>
      <c r="C500"/>
      <c r="D500" s="23"/>
      <c r="E500"/>
      <c r="F500" s="25"/>
      <c r="G500" s="25"/>
      <c r="H500" s="25"/>
      <c r="I500" s="25"/>
      <c r="J500" s="10"/>
      <c r="K500"/>
      <c r="L500" s="13"/>
      <c r="M500" s="13"/>
      <c r="N500"/>
      <c r="O500"/>
      <c r="P500" s="13"/>
      <c r="Q500" s="13"/>
      <c r="R500"/>
      <c r="S500"/>
      <c r="T500"/>
      <c r="U500"/>
      <c r="V500"/>
      <c r="W500"/>
      <c r="X500"/>
      <c r="Y500" s="12"/>
      <c r="Z500" s="12"/>
      <c r="AA500" s="12"/>
      <c r="AB500" s="12"/>
    </row>
    <row r="501" spans="1:28" x14ac:dyDescent="0.25">
      <c r="A501"/>
      <c r="B501"/>
      <c r="C501"/>
      <c r="D501" s="23"/>
      <c r="E501"/>
      <c r="F501" s="25"/>
      <c r="G501" s="25"/>
      <c r="H501" s="25"/>
      <c r="I501" s="25"/>
      <c r="J501" s="10"/>
      <c r="K501"/>
      <c r="L501" s="13"/>
      <c r="M501" s="13"/>
      <c r="N501"/>
      <c r="O501"/>
      <c r="P501" s="13"/>
      <c r="Q501" s="13"/>
      <c r="R501"/>
      <c r="S501"/>
      <c r="T501"/>
      <c r="U501"/>
      <c r="V501"/>
      <c r="W501"/>
      <c r="X501"/>
      <c r="Y501" s="12"/>
      <c r="Z501" s="12"/>
      <c r="AA501" s="12"/>
      <c r="AB501" s="12"/>
    </row>
    <row r="502" spans="1:28" x14ac:dyDescent="0.25">
      <c r="A502"/>
      <c r="B502"/>
      <c r="C502"/>
      <c r="D502" s="23"/>
      <c r="E502"/>
      <c r="F502" s="25"/>
      <c r="G502" s="25"/>
      <c r="H502" s="25"/>
      <c r="I502" s="25"/>
      <c r="J502" s="10"/>
      <c r="K502"/>
      <c r="L502" s="13"/>
      <c r="M502" s="13"/>
      <c r="N502"/>
      <c r="O502"/>
      <c r="P502" s="13"/>
      <c r="Q502" s="13"/>
      <c r="R502"/>
      <c r="S502"/>
      <c r="T502"/>
      <c r="U502"/>
      <c r="V502"/>
      <c r="W502"/>
      <c r="X502"/>
      <c r="Y502" s="12"/>
      <c r="Z502" s="12"/>
      <c r="AA502" s="12"/>
      <c r="AB502" s="12"/>
    </row>
    <row r="503" spans="1:28" x14ac:dyDescent="0.25">
      <c r="A503"/>
      <c r="B503"/>
      <c r="C503"/>
      <c r="D503" s="23"/>
      <c r="E503"/>
      <c r="F503" s="25"/>
      <c r="G503" s="25"/>
      <c r="H503" s="25"/>
      <c r="I503" s="25"/>
      <c r="J503" s="10"/>
      <c r="K503"/>
      <c r="L503" s="13"/>
      <c r="M503" s="13"/>
      <c r="N503"/>
      <c r="O503"/>
      <c r="P503" s="13"/>
      <c r="Q503" s="13"/>
      <c r="R503"/>
      <c r="S503"/>
      <c r="T503"/>
      <c r="U503"/>
      <c r="V503"/>
      <c r="W503"/>
      <c r="X503"/>
      <c r="Y503" s="12"/>
      <c r="Z503" s="12"/>
      <c r="AA503" s="12"/>
      <c r="AB503" s="12"/>
    </row>
    <row r="504" spans="1:28" x14ac:dyDescent="0.25">
      <c r="A504"/>
      <c r="B504"/>
      <c r="C504"/>
      <c r="D504" s="23"/>
      <c r="E504"/>
      <c r="F504" s="25"/>
      <c r="G504" s="25"/>
      <c r="H504" s="25"/>
      <c r="I504" s="25"/>
      <c r="J504" s="10"/>
      <c r="K504"/>
      <c r="L504" s="13"/>
      <c r="M504" s="13"/>
      <c r="N504"/>
      <c r="O504"/>
      <c r="P504" s="13"/>
      <c r="Q504" s="13"/>
      <c r="R504"/>
      <c r="S504"/>
      <c r="T504"/>
      <c r="U504"/>
      <c r="V504"/>
      <c r="W504"/>
      <c r="X504"/>
      <c r="Y504" s="12"/>
      <c r="Z504" s="12"/>
      <c r="AA504" s="12"/>
      <c r="AB504" s="12"/>
    </row>
    <row r="505" spans="1:28" x14ac:dyDescent="0.25">
      <c r="A505"/>
      <c r="B505"/>
      <c r="C505"/>
      <c r="D505" s="23"/>
      <c r="E505"/>
      <c r="F505" s="25"/>
      <c r="G505" s="25"/>
      <c r="H505" s="25"/>
      <c r="I505" s="25"/>
      <c r="J505" s="10"/>
      <c r="K505"/>
      <c r="L505" s="13"/>
      <c r="M505" s="13"/>
      <c r="N505"/>
      <c r="O505"/>
      <c r="P505" s="13"/>
      <c r="Q505" s="13"/>
      <c r="R505"/>
      <c r="S505"/>
      <c r="T505"/>
      <c r="U505"/>
      <c r="V505"/>
      <c r="W505"/>
      <c r="X505"/>
      <c r="Y505" s="12"/>
      <c r="Z505" s="12"/>
      <c r="AA505" s="12"/>
      <c r="AB505" s="12"/>
    </row>
    <row r="506" spans="1:28" x14ac:dyDescent="0.25">
      <c r="A506"/>
      <c r="B506"/>
      <c r="C506"/>
      <c r="D506" s="23"/>
      <c r="E506"/>
      <c r="F506" s="25"/>
      <c r="G506" s="25"/>
      <c r="H506" s="25"/>
      <c r="I506" s="25"/>
      <c r="J506" s="10"/>
      <c r="K506"/>
      <c r="L506" s="13"/>
      <c r="M506" s="13"/>
      <c r="N506"/>
      <c r="O506"/>
      <c r="P506" s="13"/>
      <c r="Q506" s="13"/>
      <c r="R506"/>
      <c r="S506"/>
      <c r="T506"/>
      <c r="U506"/>
      <c r="V506"/>
      <c r="W506"/>
      <c r="X506"/>
      <c r="Y506" s="12"/>
      <c r="Z506" s="12"/>
      <c r="AA506" s="12"/>
      <c r="AB506" s="12"/>
    </row>
    <row r="507" spans="1:28" x14ac:dyDescent="0.25">
      <c r="A507"/>
      <c r="B507"/>
      <c r="C507"/>
      <c r="D507" s="23"/>
      <c r="E507"/>
      <c r="F507" s="25"/>
      <c r="G507" s="25"/>
      <c r="H507" s="25"/>
      <c r="I507" s="25"/>
      <c r="J507" s="10"/>
      <c r="K507"/>
      <c r="L507" s="13"/>
      <c r="M507" s="13"/>
      <c r="N507"/>
      <c r="O507"/>
      <c r="P507" s="13"/>
      <c r="Q507" s="13"/>
      <c r="R507"/>
      <c r="S507"/>
      <c r="T507"/>
      <c r="U507"/>
      <c r="V507"/>
      <c r="W507"/>
      <c r="X507"/>
      <c r="Y507" s="12"/>
      <c r="Z507" s="12"/>
      <c r="AA507" s="12"/>
      <c r="AB507" s="12"/>
    </row>
    <row r="508" spans="1:28" x14ac:dyDescent="0.25">
      <c r="A508"/>
      <c r="B508"/>
      <c r="C508"/>
      <c r="D508" s="23"/>
      <c r="E508"/>
      <c r="F508" s="25"/>
      <c r="G508" s="25"/>
      <c r="H508" s="25"/>
      <c r="I508" s="25"/>
      <c r="J508" s="10"/>
      <c r="K508"/>
      <c r="L508" s="13"/>
      <c r="M508" s="13"/>
      <c r="N508"/>
      <c r="O508"/>
      <c r="P508" s="13"/>
      <c r="Q508" s="13"/>
      <c r="R508"/>
      <c r="S508"/>
      <c r="T508"/>
      <c r="U508"/>
      <c r="V508"/>
      <c r="W508"/>
      <c r="X508"/>
      <c r="Y508" s="12"/>
      <c r="Z508" s="12"/>
      <c r="AA508" s="12"/>
      <c r="AB508" s="12"/>
    </row>
    <row r="509" spans="1:28" x14ac:dyDescent="0.25">
      <c r="A509"/>
      <c r="B509"/>
      <c r="C509"/>
      <c r="D509" s="23"/>
      <c r="E509"/>
      <c r="F509" s="25"/>
      <c r="G509" s="25"/>
      <c r="H509" s="25"/>
      <c r="I509" s="25"/>
      <c r="J509" s="10"/>
      <c r="K509"/>
      <c r="L509" s="13"/>
      <c r="M509" s="13"/>
      <c r="N509"/>
      <c r="O509"/>
      <c r="P509" s="13"/>
      <c r="Q509" s="13"/>
      <c r="R509"/>
      <c r="S509"/>
      <c r="T509"/>
      <c r="U509"/>
      <c r="V509"/>
      <c r="W509"/>
      <c r="X509"/>
      <c r="Y509" s="12"/>
      <c r="Z509" s="12"/>
      <c r="AA509" s="12"/>
      <c r="AB509" s="12"/>
    </row>
    <row r="510" spans="1:28" x14ac:dyDescent="0.25">
      <c r="A510"/>
      <c r="B510"/>
      <c r="C510"/>
      <c r="D510" s="23"/>
      <c r="E510"/>
      <c r="F510" s="25"/>
      <c r="G510" s="25"/>
      <c r="H510" s="25"/>
      <c r="I510" s="25"/>
      <c r="J510" s="10"/>
      <c r="K510"/>
      <c r="L510" s="13"/>
      <c r="M510" s="13"/>
      <c r="N510"/>
      <c r="O510"/>
      <c r="P510" s="13"/>
      <c r="Q510" s="13"/>
      <c r="R510"/>
      <c r="S510"/>
      <c r="T510"/>
      <c r="U510"/>
      <c r="V510"/>
      <c r="W510"/>
      <c r="X510"/>
      <c r="Y510" s="12"/>
      <c r="Z510" s="12"/>
      <c r="AA510" s="12"/>
      <c r="AB510" s="12"/>
    </row>
    <row r="511" spans="1:28" x14ac:dyDescent="0.25">
      <c r="A511"/>
      <c r="B511"/>
      <c r="C511"/>
      <c r="D511" s="23"/>
      <c r="E511"/>
      <c r="F511" s="25"/>
      <c r="G511" s="25"/>
      <c r="H511" s="25"/>
      <c r="I511" s="25"/>
      <c r="J511" s="10"/>
      <c r="K511"/>
      <c r="L511" s="13"/>
      <c r="M511" s="13"/>
      <c r="N511"/>
      <c r="O511"/>
      <c r="P511" s="13"/>
      <c r="Q511" s="13"/>
      <c r="R511"/>
      <c r="S511"/>
      <c r="T511"/>
      <c r="U511"/>
      <c r="V511"/>
      <c r="W511"/>
      <c r="X511"/>
      <c r="Y511" s="12"/>
      <c r="Z511" s="12"/>
      <c r="AA511" s="12"/>
      <c r="AB511" s="12"/>
    </row>
    <row r="512" spans="1:28" x14ac:dyDescent="0.25">
      <c r="A512"/>
      <c r="B512"/>
      <c r="C512"/>
      <c r="D512" s="23"/>
      <c r="E512"/>
      <c r="F512" s="25"/>
      <c r="G512" s="25"/>
      <c r="H512" s="25"/>
      <c r="I512" s="25"/>
      <c r="J512" s="10"/>
      <c r="K512"/>
      <c r="L512" s="13"/>
      <c r="M512" s="13"/>
      <c r="N512"/>
      <c r="O512"/>
      <c r="P512" s="13"/>
      <c r="Q512" s="13"/>
      <c r="R512"/>
      <c r="S512"/>
      <c r="T512"/>
      <c r="U512"/>
      <c r="V512"/>
      <c r="W512"/>
      <c r="X512"/>
      <c r="Y512" s="12"/>
      <c r="Z512" s="12"/>
      <c r="AA512" s="12"/>
      <c r="AB512" s="12"/>
    </row>
    <row r="513" spans="1:28" x14ac:dyDescent="0.25">
      <c r="A513"/>
      <c r="B513"/>
      <c r="C513"/>
      <c r="D513" s="23"/>
      <c r="E513"/>
      <c r="F513" s="25"/>
      <c r="G513" s="25"/>
      <c r="H513" s="25"/>
      <c r="I513" s="25"/>
      <c r="J513" s="10"/>
      <c r="K513"/>
      <c r="L513" s="13"/>
      <c r="M513" s="13"/>
      <c r="N513"/>
      <c r="O513"/>
      <c r="P513" s="13"/>
      <c r="Q513" s="13"/>
      <c r="R513"/>
      <c r="S513"/>
      <c r="T513"/>
      <c r="U513"/>
      <c r="V513"/>
      <c r="W513"/>
      <c r="X513"/>
      <c r="Y513" s="12"/>
      <c r="Z513" s="12"/>
      <c r="AA513" s="12"/>
      <c r="AB513" s="12"/>
    </row>
    <row r="514" spans="1:28" x14ac:dyDescent="0.25">
      <c r="A514"/>
      <c r="B514"/>
      <c r="C514"/>
      <c r="D514" s="23"/>
      <c r="E514"/>
      <c r="F514" s="25"/>
      <c r="G514" s="25"/>
      <c r="H514" s="25"/>
      <c r="I514" s="25"/>
      <c r="J514" s="10"/>
      <c r="K514"/>
      <c r="L514" s="13"/>
      <c r="M514" s="13"/>
      <c r="N514"/>
      <c r="O514"/>
      <c r="P514" s="13"/>
      <c r="Q514" s="13"/>
      <c r="R514"/>
      <c r="S514"/>
      <c r="T514"/>
      <c r="U514"/>
      <c r="V514"/>
      <c r="W514"/>
      <c r="X514"/>
      <c r="Y514" s="12"/>
      <c r="Z514" s="12"/>
      <c r="AA514" s="12"/>
      <c r="AB514" s="12"/>
    </row>
    <row r="515" spans="1:28" x14ac:dyDescent="0.25">
      <c r="A515"/>
      <c r="B515"/>
      <c r="C515"/>
      <c r="D515" s="23"/>
      <c r="E515"/>
      <c r="F515" s="25"/>
      <c r="G515" s="25"/>
      <c r="H515" s="25"/>
      <c r="I515" s="25"/>
      <c r="J515" s="10"/>
      <c r="K515"/>
      <c r="L515" s="13"/>
      <c r="M515" s="13"/>
      <c r="N515"/>
      <c r="O515"/>
      <c r="P515" s="13"/>
      <c r="Q515" s="13"/>
      <c r="R515"/>
      <c r="S515"/>
      <c r="T515"/>
      <c r="U515"/>
      <c r="V515"/>
      <c r="W515"/>
      <c r="X515"/>
      <c r="Y515" s="12"/>
      <c r="Z515" s="12"/>
      <c r="AA515" s="12"/>
      <c r="AB515" s="12"/>
    </row>
    <row r="516" spans="1:28" x14ac:dyDescent="0.25">
      <c r="A516"/>
      <c r="B516"/>
      <c r="C516"/>
      <c r="D516" s="23"/>
      <c r="E516"/>
      <c r="F516" s="25"/>
      <c r="G516" s="25"/>
      <c r="H516" s="25"/>
      <c r="I516" s="25"/>
      <c r="J516" s="10"/>
      <c r="K516"/>
      <c r="L516" s="13"/>
      <c r="M516" s="13"/>
      <c r="N516"/>
      <c r="O516"/>
      <c r="P516" s="13"/>
      <c r="Q516" s="13"/>
      <c r="R516"/>
      <c r="S516"/>
      <c r="T516"/>
      <c r="U516"/>
      <c r="V516"/>
      <c r="W516"/>
      <c r="X516"/>
      <c r="Y516" s="12"/>
      <c r="Z516" s="12"/>
      <c r="AA516" s="12"/>
      <c r="AB516" s="12"/>
    </row>
    <row r="517" spans="1:28" x14ac:dyDescent="0.25">
      <c r="A517"/>
      <c r="B517"/>
      <c r="C517"/>
      <c r="D517" s="23"/>
      <c r="E517"/>
      <c r="F517" s="25"/>
      <c r="G517" s="25"/>
      <c r="H517" s="25"/>
      <c r="I517" s="25"/>
      <c r="J517" s="10"/>
      <c r="K517"/>
      <c r="L517" s="13"/>
      <c r="M517" s="13"/>
      <c r="N517"/>
      <c r="O517"/>
      <c r="P517" s="13"/>
      <c r="Q517" s="13"/>
      <c r="R517"/>
      <c r="S517"/>
      <c r="T517"/>
      <c r="U517"/>
      <c r="V517"/>
      <c r="W517"/>
      <c r="X517"/>
      <c r="Y517" s="12"/>
      <c r="Z517" s="12"/>
      <c r="AA517" s="12"/>
      <c r="AB517" s="12"/>
    </row>
    <row r="518" spans="1:28" x14ac:dyDescent="0.25">
      <c r="A518"/>
      <c r="B518"/>
      <c r="C518"/>
      <c r="D518" s="23"/>
      <c r="E518"/>
      <c r="F518" s="25"/>
      <c r="G518" s="25"/>
      <c r="H518" s="25"/>
      <c r="I518" s="25"/>
      <c r="J518" s="10"/>
      <c r="K518"/>
      <c r="L518" s="13"/>
      <c r="M518" s="13"/>
      <c r="N518"/>
      <c r="O518"/>
      <c r="P518" s="13"/>
      <c r="Q518" s="13"/>
      <c r="R518"/>
      <c r="S518"/>
      <c r="T518"/>
      <c r="U518"/>
      <c r="V518"/>
      <c r="W518"/>
      <c r="X518"/>
      <c r="Y518" s="12"/>
      <c r="Z518" s="12"/>
      <c r="AA518" s="12"/>
      <c r="AB518" s="12"/>
    </row>
    <row r="519" spans="1:28" x14ac:dyDescent="0.25">
      <c r="A519"/>
      <c r="B519"/>
      <c r="C519"/>
      <c r="D519" s="23"/>
      <c r="E519"/>
      <c r="F519" s="25"/>
      <c r="G519" s="25"/>
      <c r="H519" s="25"/>
      <c r="I519" s="25"/>
      <c r="J519" s="10"/>
      <c r="K519"/>
      <c r="L519" s="13"/>
      <c r="M519" s="13"/>
      <c r="N519"/>
      <c r="O519"/>
      <c r="P519" s="13"/>
      <c r="Q519" s="13"/>
      <c r="R519"/>
      <c r="S519"/>
      <c r="T519"/>
      <c r="U519"/>
      <c r="V519"/>
      <c r="W519"/>
      <c r="X519"/>
      <c r="Y519" s="12"/>
      <c r="Z519" s="12"/>
      <c r="AA519" s="12"/>
      <c r="AB519" s="12"/>
    </row>
    <row r="520" spans="1:28" x14ac:dyDescent="0.25">
      <c r="A520"/>
      <c r="B520"/>
      <c r="C520"/>
      <c r="D520" s="23"/>
      <c r="E520"/>
      <c r="F520" s="25"/>
      <c r="G520" s="25"/>
      <c r="H520" s="25"/>
      <c r="I520" s="25">
        <v>100</v>
      </c>
      <c r="J520" s="10"/>
      <c r="K520"/>
      <c r="L520" s="13"/>
      <c r="M520" s="13"/>
      <c r="N520"/>
      <c r="O520"/>
      <c r="P520" s="13"/>
      <c r="Q520" s="13"/>
      <c r="R520"/>
      <c r="S520"/>
      <c r="T520"/>
      <c r="U520"/>
      <c r="V520"/>
      <c r="W520"/>
      <c r="X520"/>
      <c r="Y520" s="12"/>
      <c r="Z520" s="12"/>
      <c r="AA520" s="12"/>
      <c r="AB520" s="12"/>
    </row>
    <row r="521" spans="1:28" x14ac:dyDescent="0.25">
      <c r="A521"/>
      <c r="B521"/>
      <c r="C521"/>
      <c r="D521" s="23"/>
      <c r="E521"/>
      <c r="F521" s="25"/>
      <c r="G521" s="25"/>
      <c r="H521" s="25"/>
      <c r="I521" s="25"/>
      <c r="J521" s="10"/>
      <c r="K521"/>
      <c r="L521" s="13"/>
      <c r="M521" s="13"/>
      <c r="N521"/>
      <c r="O521"/>
      <c r="P521" s="13"/>
      <c r="Q521" s="13"/>
      <c r="R521"/>
      <c r="S521"/>
      <c r="T521"/>
      <c r="U521"/>
      <c r="V521"/>
      <c r="W521"/>
      <c r="X521"/>
      <c r="Y521" s="12"/>
      <c r="Z521" s="12"/>
      <c r="AA521" s="12"/>
      <c r="AB521" s="12"/>
    </row>
    <row r="522" spans="1:28" x14ac:dyDescent="0.25">
      <c r="A522"/>
      <c r="B522"/>
      <c r="C522"/>
      <c r="D522" s="23"/>
      <c r="E522"/>
      <c r="F522" s="25"/>
      <c r="G522" s="25"/>
      <c r="H522" s="25"/>
      <c r="I522" s="25"/>
      <c r="J522" s="10"/>
      <c r="K522"/>
      <c r="L522" s="13"/>
      <c r="M522" s="13"/>
      <c r="N522"/>
      <c r="O522"/>
      <c r="P522" s="13"/>
      <c r="Q522" s="13"/>
      <c r="R522"/>
      <c r="S522"/>
      <c r="T522"/>
      <c r="U522"/>
      <c r="V522"/>
      <c r="W522"/>
      <c r="X522"/>
      <c r="Y522" s="12"/>
      <c r="Z522" s="12"/>
      <c r="AA522" s="12"/>
      <c r="AB522" s="12"/>
    </row>
    <row r="523" spans="1:28" x14ac:dyDescent="0.25">
      <c r="A523"/>
      <c r="B523"/>
      <c r="C523"/>
      <c r="D523" s="23"/>
      <c r="E523"/>
      <c r="F523" s="25"/>
      <c r="G523" s="25"/>
      <c r="H523" s="25"/>
      <c r="I523" s="25"/>
      <c r="J523" s="10"/>
      <c r="K523"/>
      <c r="L523" s="13"/>
      <c r="M523" s="13"/>
      <c r="N523"/>
      <c r="O523"/>
      <c r="P523" s="13"/>
      <c r="Q523" s="13"/>
      <c r="R523"/>
      <c r="S523"/>
      <c r="T523"/>
      <c r="U523"/>
      <c r="V523"/>
      <c r="W523"/>
      <c r="X523"/>
      <c r="Y523" s="12"/>
      <c r="Z523" s="12"/>
      <c r="AA523" s="12"/>
      <c r="AB523" s="12"/>
    </row>
    <row r="524" spans="1:28" x14ac:dyDescent="0.25">
      <c r="A524"/>
      <c r="B524"/>
      <c r="C524"/>
      <c r="D524" s="23"/>
      <c r="E524"/>
      <c r="F524" s="25"/>
      <c r="G524" s="25"/>
      <c r="H524" s="25"/>
      <c r="I524" s="25"/>
      <c r="J524" s="10"/>
      <c r="K524"/>
      <c r="L524" s="13"/>
      <c r="M524" s="13"/>
      <c r="N524"/>
      <c r="O524"/>
      <c r="P524" s="13"/>
      <c r="Q524" s="13"/>
      <c r="R524"/>
      <c r="S524"/>
      <c r="T524"/>
      <c r="U524"/>
      <c r="V524"/>
      <c r="W524"/>
      <c r="X524"/>
      <c r="Y524" s="12"/>
      <c r="Z524" s="12"/>
      <c r="AA524" s="12"/>
      <c r="AB524" s="12"/>
    </row>
    <row r="525" spans="1:28" x14ac:dyDescent="0.25">
      <c r="A525"/>
      <c r="B525"/>
      <c r="C525"/>
      <c r="D525" s="23"/>
      <c r="E525"/>
      <c r="F525" s="25"/>
      <c r="G525" s="25"/>
      <c r="H525" s="25"/>
      <c r="I525" s="25"/>
      <c r="J525" s="10"/>
      <c r="K525"/>
      <c r="L525" s="13"/>
      <c r="M525" s="13"/>
      <c r="N525"/>
      <c r="O525"/>
      <c r="P525" s="13"/>
      <c r="Q525" s="13"/>
      <c r="R525"/>
      <c r="S525"/>
      <c r="T525"/>
      <c r="U525"/>
      <c r="V525"/>
      <c r="W525"/>
      <c r="X525"/>
      <c r="Y525" s="12"/>
      <c r="Z525" s="12"/>
      <c r="AA525" s="12"/>
      <c r="AB525" s="12"/>
    </row>
    <row r="526" spans="1:28" x14ac:dyDescent="0.25">
      <c r="A526"/>
      <c r="B526"/>
      <c r="C526"/>
      <c r="D526" s="23"/>
      <c r="E526"/>
      <c r="F526" s="25"/>
      <c r="G526" s="25"/>
      <c r="H526" s="25"/>
      <c r="I526" s="25"/>
      <c r="J526" s="10"/>
      <c r="K526"/>
      <c r="L526" s="13"/>
      <c r="M526" s="13"/>
      <c r="N526"/>
      <c r="O526"/>
      <c r="P526" s="13"/>
      <c r="Q526" s="13"/>
      <c r="R526"/>
      <c r="S526"/>
      <c r="T526"/>
      <c r="U526"/>
      <c r="V526"/>
      <c r="W526"/>
      <c r="X526"/>
      <c r="Y526" s="12"/>
      <c r="Z526" s="12"/>
      <c r="AA526" s="12"/>
      <c r="AB526" s="12"/>
    </row>
    <row r="527" spans="1:28" x14ac:dyDescent="0.25">
      <c r="A527"/>
      <c r="B527"/>
      <c r="C527"/>
      <c r="D527" s="23"/>
      <c r="E527"/>
      <c r="F527" s="25"/>
      <c r="G527" s="25"/>
      <c r="H527" s="25"/>
      <c r="I527" s="25"/>
      <c r="J527" s="10"/>
      <c r="K527"/>
      <c r="L527" s="13"/>
      <c r="M527" s="13"/>
      <c r="N527"/>
      <c r="O527"/>
      <c r="P527" s="13"/>
      <c r="Q527" s="13"/>
      <c r="R527"/>
      <c r="S527"/>
      <c r="T527"/>
      <c r="U527"/>
      <c r="V527"/>
      <c r="W527"/>
      <c r="X527"/>
      <c r="Y527" s="12"/>
      <c r="Z527" s="12"/>
      <c r="AA527" s="12"/>
      <c r="AB527" s="12"/>
    </row>
    <row r="528" spans="1:28" x14ac:dyDescent="0.25">
      <c r="A528"/>
      <c r="B528"/>
      <c r="C528"/>
      <c r="D528" s="23"/>
      <c r="E528"/>
      <c r="F528" s="25"/>
      <c r="G528" s="25"/>
      <c r="H528" s="25"/>
      <c r="I528" s="25"/>
      <c r="J528" s="10"/>
      <c r="K528"/>
      <c r="L528" s="13"/>
      <c r="M528" s="13"/>
      <c r="N528"/>
      <c r="O528"/>
      <c r="P528" s="13"/>
      <c r="Q528" s="13"/>
      <c r="R528"/>
      <c r="S528"/>
      <c r="T528"/>
      <c r="U528"/>
      <c r="V528"/>
      <c r="W528"/>
      <c r="X528"/>
      <c r="Y528" s="12"/>
      <c r="Z528" s="12"/>
      <c r="AA528" s="12"/>
      <c r="AB528" s="12"/>
    </row>
    <row r="529" spans="1:28" x14ac:dyDescent="0.25">
      <c r="A529"/>
      <c r="B529"/>
      <c r="C529"/>
      <c r="D529" s="23"/>
      <c r="E529"/>
      <c r="F529" s="25"/>
      <c r="G529" s="25"/>
      <c r="H529" s="25"/>
      <c r="I529" s="25"/>
      <c r="J529" s="10"/>
      <c r="K529"/>
      <c r="L529" s="13"/>
      <c r="M529" s="13"/>
      <c r="N529"/>
      <c r="O529"/>
      <c r="P529" s="13"/>
      <c r="Q529" s="13"/>
      <c r="R529"/>
      <c r="S529"/>
      <c r="T529"/>
      <c r="U529"/>
      <c r="V529"/>
      <c r="W529"/>
      <c r="X529"/>
      <c r="Y529" s="12"/>
      <c r="Z529" s="12"/>
      <c r="AA529" s="12"/>
      <c r="AB529" s="12"/>
    </row>
    <row r="530" spans="1:28" x14ac:dyDescent="0.25">
      <c r="A530"/>
      <c r="B530"/>
      <c r="C530"/>
      <c r="D530" s="23"/>
      <c r="E530"/>
      <c r="F530" s="25"/>
      <c r="G530" s="25"/>
      <c r="H530" s="25"/>
      <c r="I530" s="25"/>
      <c r="J530" s="10"/>
      <c r="K530"/>
      <c r="L530" s="13"/>
      <c r="M530" s="13"/>
      <c r="N530"/>
      <c r="O530"/>
      <c r="P530" s="13"/>
      <c r="Q530" s="13"/>
      <c r="R530"/>
      <c r="S530"/>
      <c r="T530"/>
      <c r="U530"/>
      <c r="V530"/>
      <c r="W530"/>
      <c r="X530"/>
      <c r="Y530" s="12"/>
      <c r="Z530" s="12"/>
      <c r="AA530" s="12"/>
      <c r="AB530" s="12"/>
    </row>
    <row r="531" spans="1:28" x14ac:dyDescent="0.25">
      <c r="A531"/>
      <c r="B531"/>
      <c r="C531"/>
      <c r="D531" s="23"/>
      <c r="E531"/>
      <c r="F531" s="25"/>
      <c r="G531" s="25"/>
      <c r="H531" s="25"/>
      <c r="I531" s="25"/>
      <c r="J531" s="10"/>
      <c r="K531"/>
      <c r="L531" s="13"/>
      <c r="M531" s="13"/>
      <c r="N531"/>
      <c r="O531"/>
      <c r="P531" s="13"/>
      <c r="Q531" s="13"/>
      <c r="R531"/>
      <c r="S531"/>
      <c r="T531"/>
      <c r="U531"/>
      <c r="V531"/>
      <c r="W531"/>
      <c r="X531"/>
      <c r="Y531" s="12"/>
      <c r="Z531" s="12"/>
      <c r="AA531" s="12"/>
      <c r="AB531" s="12"/>
    </row>
    <row r="532" spans="1:28" x14ac:dyDescent="0.25">
      <c r="A532"/>
      <c r="B532"/>
      <c r="C532"/>
      <c r="D532" s="23"/>
      <c r="E532"/>
      <c r="F532" s="25"/>
      <c r="G532" s="25"/>
      <c r="H532" s="25"/>
      <c r="I532" s="25"/>
      <c r="J532" s="10"/>
      <c r="K532"/>
      <c r="L532" s="13"/>
      <c r="M532" s="13"/>
      <c r="N532"/>
      <c r="O532"/>
      <c r="P532" s="13"/>
      <c r="Q532" s="13"/>
      <c r="R532"/>
      <c r="S532"/>
      <c r="T532"/>
      <c r="U532"/>
      <c r="V532"/>
      <c r="W532"/>
      <c r="X532"/>
      <c r="Y532" s="12"/>
      <c r="Z532" s="12"/>
      <c r="AA532" s="12"/>
      <c r="AB532" s="12"/>
    </row>
    <row r="533" spans="1:28" x14ac:dyDescent="0.25">
      <c r="A533"/>
      <c r="B533"/>
      <c r="C533"/>
      <c r="D533" s="23"/>
      <c r="E533"/>
      <c r="F533" s="25"/>
      <c r="G533" s="25"/>
      <c r="H533" s="25"/>
      <c r="I533" s="25"/>
      <c r="J533" s="10"/>
      <c r="K533"/>
      <c r="L533" s="13"/>
      <c r="M533" s="13"/>
      <c r="N533"/>
      <c r="O533"/>
      <c r="P533" s="13"/>
      <c r="Q533" s="13"/>
      <c r="R533"/>
      <c r="S533"/>
      <c r="T533"/>
      <c r="U533"/>
      <c r="V533"/>
      <c r="W533"/>
      <c r="X533"/>
      <c r="Y533" s="12"/>
      <c r="Z533" s="12"/>
      <c r="AA533" s="12"/>
      <c r="AB533" s="12"/>
    </row>
    <row r="534" spans="1:28" x14ac:dyDescent="0.25">
      <c r="A534"/>
      <c r="B534"/>
      <c r="C534"/>
      <c r="D534" s="23"/>
      <c r="E534"/>
      <c r="F534" s="25"/>
      <c r="G534" s="25"/>
      <c r="H534" s="25"/>
      <c r="I534" s="25"/>
      <c r="J534" s="10"/>
      <c r="K534"/>
      <c r="L534" s="13"/>
      <c r="M534" s="13"/>
      <c r="N534"/>
      <c r="O534"/>
      <c r="P534" s="13"/>
      <c r="Q534" s="13"/>
      <c r="R534"/>
      <c r="S534"/>
      <c r="T534"/>
      <c r="U534"/>
      <c r="V534"/>
      <c r="W534"/>
      <c r="X534"/>
      <c r="Y534" s="12"/>
      <c r="Z534" s="12"/>
      <c r="AA534" s="12"/>
      <c r="AB534" s="12"/>
    </row>
    <row r="535" spans="1:28" x14ac:dyDescent="0.25">
      <c r="A535"/>
      <c r="B535"/>
      <c r="C535"/>
      <c r="D535" s="23"/>
      <c r="E535"/>
      <c r="F535" s="25"/>
      <c r="G535" s="25"/>
      <c r="H535" s="25"/>
      <c r="I535" s="25"/>
      <c r="J535" s="10"/>
      <c r="K535"/>
      <c r="L535" s="13"/>
      <c r="M535" s="13"/>
      <c r="N535"/>
      <c r="O535"/>
      <c r="P535" s="13"/>
      <c r="Q535" s="13"/>
      <c r="R535"/>
      <c r="S535"/>
      <c r="T535"/>
      <c r="U535"/>
      <c r="V535"/>
      <c r="W535"/>
      <c r="X535"/>
      <c r="Y535" s="12"/>
      <c r="Z535" s="12"/>
      <c r="AA535" s="12"/>
      <c r="AB535" s="12"/>
    </row>
    <row r="536" spans="1:28" x14ac:dyDescent="0.25">
      <c r="A536"/>
      <c r="B536"/>
      <c r="C536"/>
      <c r="D536" s="23"/>
      <c r="E536"/>
      <c r="F536" s="25"/>
      <c r="G536" s="25"/>
      <c r="H536" s="25"/>
      <c r="I536" s="25"/>
      <c r="J536" s="10"/>
      <c r="K536"/>
      <c r="L536" s="13"/>
      <c r="M536" s="13"/>
      <c r="N536"/>
      <c r="O536"/>
      <c r="P536" s="13"/>
      <c r="Q536" s="13"/>
      <c r="R536"/>
      <c r="S536"/>
      <c r="T536"/>
      <c r="U536"/>
      <c r="V536"/>
      <c r="W536"/>
      <c r="X536"/>
      <c r="Y536" s="12"/>
      <c r="Z536" s="12"/>
      <c r="AA536" s="12"/>
      <c r="AB536" s="12"/>
    </row>
    <row r="537" spans="1:28" x14ac:dyDescent="0.25">
      <c r="A537"/>
      <c r="B537"/>
      <c r="C537"/>
      <c r="D537" s="23"/>
      <c r="E537"/>
      <c r="F537" s="25"/>
      <c r="G537" s="25"/>
      <c r="H537" s="25"/>
      <c r="I537" s="25"/>
      <c r="J537" s="10"/>
      <c r="K537"/>
      <c r="L537" s="13"/>
      <c r="M537" s="13"/>
      <c r="N537"/>
      <c r="O537"/>
      <c r="P537" s="13"/>
      <c r="Q537" s="13"/>
      <c r="R537"/>
      <c r="S537"/>
      <c r="T537"/>
      <c r="U537"/>
      <c r="V537"/>
      <c r="W537"/>
      <c r="X537"/>
      <c r="Y537" s="12"/>
      <c r="Z537" s="12"/>
      <c r="AA537" s="12"/>
      <c r="AB537" s="12"/>
    </row>
    <row r="538" spans="1:28" x14ac:dyDescent="0.25">
      <c r="A538"/>
      <c r="B538"/>
      <c r="C538"/>
      <c r="D538" s="23"/>
      <c r="E538"/>
      <c r="F538" s="25"/>
      <c r="G538" s="25"/>
      <c r="H538" s="25"/>
      <c r="I538" s="25"/>
      <c r="J538" s="10"/>
      <c r="K538"/>
      <c r="L538" s="13"/>
      <c r="M538" s="13"/>
      <c r="N538"/>
      <c r="O538"/>
      <c r="P538" s="13"/>
      <c r="Q538" s="13"/>
      <c r="R538"/>
      <c r="S538"/>
      <c r="T538"/>
      <c r="U538"/>
      <c r="V538"/>
      <c r="W538"/>
      <c r="X538"/>
      <c r="Y538" s="12"/>
      <c r="Z538" s="12"/>
      <c r="AA538" s="12"/>
      <c r="AB538" s="12"/>
    </row>
    <row r="539" spans="1:28" x14ac:dyDescent="0.25">
      <c r="A539"/>
      <c r="B539"/>
      <c r="C539"/>
      <c r="D539" s="23"/>
      <c r="E539"/>
      <c r="F539" s="25"/>
      <c r="G539" s="25"/>
      <c r="H539" s="25"/>
      <c r="I539" s="25"/>
      <c r="J539" s="10"/>
      <c r="K539"/>
      <c r="L539" s="13"/>
      <c r="M539" s="13"/>
      <c r="N539"/>
      <c r="O539"/>
      <c r="P539" s="13"/>
      <c r="Q539" s="13"/>
      <c r="R539"/>
      <c r="S539"/>
      <c r="T539"/>
      <c r="U539"/>
      <c r="V539"/>
      <c r="W539"/>
      <c r="X539"/>
      <c r="Y539" s="12"/>
      <c r="Z539" s="12"/>
      <c r="AA539" s="12"/>
      <c r="AB539" s="12"/>
    </row>
    <row r="540" spans="1:28" x14ac:dyDescent="0.25">
      <c r="A540"/>
      <c r="B540"/>
      <c r="C540"/>
      <c r="D540" s="23"/>
      <c r="E540"/>
      <c r="F540" s="25"/>
      <c r="G540" s="25"/>
      <c r="H540" s="25"/>
      <c r="I540" s="25"/>
      <c r="J540" s="10"/>
      <c r="K540"/>
      <c r="L540" s="13"/>
      <c r="M540" s="13"/>
      <c r="N540"/>
      <c r="O540"/>
      <c r="P540" s="13"/>
      <c r="Q540" s="13"/>
      <c r="R540"/>
      <c r="S540"/>
      <c r="T540"/>
      <c r="U540"/>
      <c r="V540"/>
      <c r="W540"/>
      <c r="X540"/>
      <c r="Y540" s="12"/>
      <c r="Z540" s="12"/>
      <c r="AA540" s="12"/>
      <c r="AB540" s="12"/>
    </row>
    <row r="541" spans="1:28" x14ac:dyDescent="0.25">
      <c r="A541"/>
      <c r="B541"/>
      <c r="C541"/>
      <c r="D541" s="23"/>
      <c r="E541"/>
      <c r="F541" s="25"/>
      <c r="G541" s="25"/>
      <c r="H541" s="25"/>
      <c r="I541" s="25"/>
      <c r="J541" s="10"/>
      <c r="K541"/>
      <c r="L541" s="13"/>
      <c r="M541" s="13"/>
      <c r="N541"/>
      <c r="O541"/>
      <c r="P541" s="13"/>
      <c r="Q541" s="13"/>
      <c r="R541"/>
      <c r="S541"/>
      <c r="T541"/>
      <c r="U541"/>
      <c r="V541"/>
      <c r="W541"/>
      <c r="X541"/>
      <c r="Y541" s="12"/>
      <c r="Z541" s="12"/>
      <c r="AA541" s="12"/>
      <c r="AB541" s="12"/>
    </row>
    <row r="542" spans="1:28" x14ac:dyDescent="0.25">
      <c r="A542"/>
      <c r="B542"/>
      <c r="C542"/>
      <c r="D542" s="23"/>
      <c r="E542"/>
      <c r="F542" s="25"/>
      <c r="G542" s="25"/>
      <c r="H542" s="25"/>
      <c r="I542" s="25"/>
      <c r="J542" s="10"/>
      <c r="K542"/>
      <c r="L542" s="13"/>
      <c r="M542" s="13"/>
      <c r="N542"/>
      <c r="O542"/>
      <c r="P542" s="13"/>
      <c r="Q542" s="13"/>
      <c r="R542"/>
      <c r="S542"/>
      <c r="T542"/>
      <c r="U542"/>
      <c r="V542"/>
      <c r="W542"/>
      <c r="X542"/>
      <c r="Y542" s="12"/>
      <c r="Z542" s="12"/>
      <c r="AA542" s="12"/>
      <c r="AB542" s="12"/>
    </row>
    <row r="543" spans="1:28" x14ac:dyDescent="0.25">
      <c r="A543"/>
      <c r="B543"/>
      <c r="C543"/>
      <c r="D543" s="23"/>
      <c r="E543"/>
      <c r="F543" s="25"/>
      <c r="G543" s="25"/>
      <c r="H543" s="25"/>
      <c r="I543" s="25"/>
      <c r="J543" s="10"/>
      <c r="K543"/>
      <c r="L543" s="13"/>
      <c r="M543" s="13"/>
      <c r="N543"/>
      <c r="O543"/>
      <c r="P543" s="13"/>
      <c r="Q543" s="13"/>
      <c r="R543"/>
      <c r="S543"/>
      <c r="T543"/>
      <c r="U543"/>
      <c r="V543"/>
      <c r="W543"/>
      <c r="X543"/>
      <c r="Y543" s="12"/>
      <c r="Z543" s="12"/>
      <c r="AA543" s="12"/>
      <c r="AB543" s="12"/>
    </row>
    <row r="544" spans="1:28" x14ac:dyDescent="0.25">
      <c r="A544"/>
      <c r="B544"/>
      <c r="C544"/>
      <c r="D544" s="23"/>
      <c r="E544"/>
      <c r="F544" s="25"/>
      <c r="G544" s="25"/>
      <c r="H544" s="25"/>
      <c r="I544" s="25"/>
      <c r="J544" s="10"/>
      <c r="K544"/>
      <c r="L544" s="13"/>
      <c r="M544" s="13"/>
      <c r="N544"/>
      <c r="O544"/>
      <c r="P544" s="13"/>
      <c r="Q544" s="13"/>
      <c r="R544"/>
      <c r="S544"/>
      <c r="T544"/>
      <c r="U544"/>
      <c r="V544"/>
      <c r="W544"/>
      <c r="X544"/>
      <c r="Y544" s="12"/>
      <c r="Z544" s="12"/>
      <c r="AA544" s="12"/>
      <c r="AB544" s="12"/>
    </row>
    <row r="545" spans="1:28" x14ac:dyDescent="0.25">
      <c r="A545"/>
      <c r="B545"/>
      <c r="C545"/>
      <c r="D545" s="23"/>
      <c r="E545"/>
      <c r="F545" s="25"/>
      <c r="G545" s="25"/>
      <c r="H545" s="25"/>
      <c r="I545" s="25"/>
      <c r="J545" s="10"/>
      <c r="K545"/>
      <c r="L545" s="13"/>
      <c r="M545" s="13"/>
      <c r="N545"/>
      <c r="O545"/>
      <c r="P545" s="13"/>
      <c r="Q545" s="13"/>
      <c r="R545"/>
      <c r="S545"/>
      <c r="T545"/>
      <c r="U545"/>
      <c r="V545"/>
      <c r="W545"/>
      <c r="X545"/>
      <c r="Y545" s="12"/>
      <c r="Z545" s="12"/>
      <c r="AA545" s="12"/>
      <c r="AB545" s="12"/>
    </row>
    <row r="546" spans="1:28" x14ac:dyDescent="0.25">
      <c r="A546"/>
      <c r="B546"/>
      <c r="C546"/>
      <c r="D546" s="23"/>
      <c r="E546"/>
      <c r="F546" s="25"/>
      <c r="G546" s="25"/>
      <c r="H546" s="25"/>
      <c r="I546" s="25"/>
      <c r="J546" s="10"/>
      <c r="K546"/>
      <c r="L546" s="13"/>
      <c r="M546" s="13"/>
      <c r="N546"/>
      <c r="O546"/>
      <c r="P546" s="13"/>
      <c r="Q546" s="13"/>
      <c r="R546"/>
      <c r="S546"/>
      <c r="T546"/>
      <c r="U546"/>
      <c r="V546"/>
      <c r="W546"/>
      <c r="X546"/>
      <c r="Y546" s="12"/>
      <c r="Z546" s="12"/>
      <c r="AA546" s="12"/>
      <c r="AB546" s="12"/>
    </row>
    <row r="547" spans="1:28" x14ac:dyDescent="0.25">
      <c r="A547"/>
      <c r="B547"/>
      <c r="C547"/>
      <c r="D547" s="23"/>
      <c r="E547"/>
      <c r="F547" s="25"/>
      <c r="G547" s="25"/>
      <c r="H547" s="25"/>
      <c r="I547" s="25"/>
      <c r="J547" s="10"/>
      <c r="K547"/>
      <c r="L547" s="13"/>
      <c r="M547" s="13"/>
      <c r="N547"/>
      <c r="O547"/>
      <c r="P547" s="13"/>
      <c r="Q547" s="13"/>
      <c r="R547"/>
      <c r="S547"/>
      <c r="T547"/>
      <c r="U547"/>
      <c r="V547"/>
      <c r="W547"/>
      <c r="X547"/>
      <c r="Y547" s="12"/>
      <c r="Z547" s="12"/>
      <c r="AA547" s="12"/>
      <c r="AB547" s="12"/>
    </row>
    <row r="548" spans="1:28" x14ac:dyDescent="0.25">
      <c r="A548"/>
      <c r="B548"/>
      <c r="C548"/>
      <c r="D548" s="23"/>
      <c r="E548"/>
      <c r="F548" s="25"/>
      <c r="G548" s="25"/>
      <c r="H548" s="25"/>
      <c r="I548" s="25"/>
      <c r="J548" s="10"/>
      <c r="K548"/>
      <c r="L548" s="13"/>
      <c r="M548" s="13"/>
      <c r="N548"/>
      <c r="O548"/>
      <c r="P548" s="13"/>
      <c r="Q548" s="13"/>
      <c r="R548"/>
      <c r="S548"/>
      <c r="T548"/>
      <c r="U548"/>
      <c r="V548"/>
      <c r="W548"/>
      <c r="X548"/>
      <c r="Y548" s="12"/>
      <c r="Z548" s="12"/>
      <c r="AA548" s="12"/>
      <c r="AB548" s="12"/>
    </row>
    <row r="549" spans="1:28" x14ac:dyDescent="0.25">
      <c r="A549"/>
      <c r="B549"/>
      <c r="C549"/>
      <c r="D549" s="23"/>
      <c r="E549"/>
      <c r="F549" s="25"/>
      <c r="G549" s="25"/>
      <c r="H549" s="25"/>
      <c r="I549" s="25"/>
      <c r="J549" s="10"/>
      <c r="K549"/>
      <c r="L549" s="13"/>
      <c r="M549" s="13"/>
      <c r="N549"/>
      <c r="O549"/>
      <c r="P549" s="13"/>
      <c r="Q549" s="13"/>
      <c r="R549"/>
      <c r="S549"/>
      <c r="T549"/>
      <c r="U549"/>
      <c r="V549"/>
      <c r="W549"/>
      <c r="X549"/>
      <c r="Y549" s="12"/>
      <c r="Z549" s="12"/>
      <c r="AA549" s="12"/>
      <c r="AB549" s="12"/>
    </row>
    <row r="550" spans="1:28" x14ac:dyDescent="0.25">
      <c r="A550"/>
      <c r="B550"/>
      <c r="C550"/>
      <c r="D550" s="23"/>
      <c r="E550"/>
      <c r="F550" s="25"/>
      <c r="G550" s="25"/>
      <c r="H550" s="25"/>
      <c r="I550" s="25"/>
      <c r="J550" s="10"/>
      <c r="K550"/>
      <c r="L550" s="13"/>
      <c r="M550" s="13"/>
      <c r="N550"/>
      <c r="O550"/>
      <c r="P550" s="13"/>
      <c r="Q550" s="13"/>
      <c r="R550"/>
      <c r="S550"/>
      <c r="T550"/>
      <c r="U550"/>
      <c r="V550"/>
      <c r="W550"/>
      <c r="X550"/>
      <c r="Y550" s="12"/>
      <c r="Z550" s="12"/>
      <c r="AA550" s="12"/>
      <c r="AB550" s="12"/>
    </row>
    <row r="551" spans="1:28" x14ac:dyDescent="0.25">
      <c r="A551"/>
      <c r="B551"/>
      <c r="C551"/>
      <c r="D551" s="23"/>
      <c r="E551"/>
      <c r="F551" s="25"/>
      <c r="G551" s="25"/>
      <c r="H551" s="25"/>
      <c r="I551" s="25"/>
      <c r="J551" s="10"/>
      <c r="K551"/>
      <c r="L551" s="13"/>
      <c r="M551" s="13"/>
      <c r="N551"/>
      <c r="O551"/>
      <c r="P551" s="13"/>
      <c r="Q551" s="13"/>
      <c r="R551"/>
      <c r="S551"/>
      <c r="T551"/>
      <c r="U551"/>
      <c r="V551"/>
      <c r="W551"/>
      <c r="X551"/>
      <c r="Y551" s="12"/>
      <c r="Z551" s="12"/>
      <c r="AA551" s="12"/>
      <c r="AB551" s="12"/>
    </row>
    <row r="552" spans="1:28" x14ac:dyDescent="0.25">
      <c r="A552"/>
      <c r="B552"/>
      <c r="C552"/>
      <c r="D552" s="23"/>
      <c r="E552"/>
      <c r="F552" s="25"/>
      <c r="G552" s="25"/>
      <c r="H552" s="25"/>
      <c r="I552" s="25"/>
      <c r="J552" s="10"/>
      <c r="K552"/>
      <c r="L552" s="13"/>
      <c r="M552" s="13"/>
      <c r="N552"/>
      <c r="O552"/>
      <c r="P552" s="13"/>
      <c r="Q552" s="13"/>
      <c r="R552"/>
      <c r="S552"/>
      <c r="T552"/>
      <c r="U552"/>
      <c r="V552"/>
      <c r="W552"/>
      <c r="X552"/>
      <c r="Y552" s="12"/>
      <c r="Z552" s="12"/>
      <c r="AA552" s="12"/>
      <c r="AB552" s="12"/>
    </row>
    <row r="553" spans="1:28" x14ac:dyDescent="0.25">
      <c r="A553"/>
      <c r="B553"/>
      <c r="C553"/>
      <c r="D553" s="23"/>
      <c r="E553"/>
      <c r="F553" s="25"/>
      <c r="G553" s="25"/>
      <c r="H553" s="25"/>
      <c r="I553" s="25"/>
      <c r="J553" s="10"/>
      <c r="K553"/>
      <c r="L553" s="13"/>
      <c r="M553" s="13"/>
      <c r="N553"/>
      <c r="O553"/>
      <c r="P553" s="13"/>
      <c r="Q553" s="13"/>
      <c r="R553"/>
      <c r="S553"/>
      <c r="T553"/>
      <c r="U553"/>
      <c r="V553"/>
      <c r="W553"/>
      <c r="X553"/>
      <c r="Y553" s="12"/>
      <c r="Z553" s="12"/>
      <c r="AA553" s="12"/>
      <c r="AB553" s="12"/>
    </row>
    <row r="554" spans="1:28" x14ac:dyDescent="0.25">
      <c r="A554"/>
      <c r="B554"/>
      <c r="C554"/>
      <c r="D554" s="23"/>
      <c r="E554"/>
      <c r="F554" s="25"/>
      <c r="G554" s="25"/>
      <c r="H554" s="25"/>
      <c r="I554" s="25"/>
      <c r="J554" s="10"/>
      <c r="K554"/>
      <c r="L554" s="13"/>
      <c r="M554" s="13"/>
      <c r="N554"/>
      <c r="O554"/>
      <c r="P554" s="13"/>
      <c r="Q554" s="13"/>
      <c r="R554"/>
      <c r="S554"/>
      <c r="T554"/>
      <c r="U554"/>
      <c r="V554"/>
      <c r="W554"/>
      <c r="X554"/>
      <c r="Y554" s="12"/>
      <c r="Z554" s="12"/>
      <c r="AA554" s="12"/>
      <c r="AB554" s="12"/>
    </row>
    <row r="555" spans="1:28" x14ac:dyDescent="0.25">
      <c r="A555"/>
      <c r="B555"/>
      <c r="C555"/>
      <c r="D555" s="23"/>
      <c r="E555"/>
      <c r="F555" s="25"/>
      <c r="G555" s="25"/>
      <c r="H555" s="25"/>
      <c r="I555" s="25"/>
      <c r="J555" s="10"/>
      <c r="K555"/>
      <c r="L555" s="13"/>
      <c r="M555" s="13"/>
      <c r="N555"/>
      <c r="O555"/>
      <c r="P555" s="13"/>
      <c r="Q555" s="13"/>
      <c r="R555"/>
      <c r="S555"/>
      <c r="T555"/>
      <c r="U555"/>
      <c r="V555"/>
      <c r="W555"/>
      <c r="X555"/>
      <c r="Y555" s="12"/>
      <c r="Z555" s="12"/>
      <c r="AA555" s="12"/>
      <c r="AB555" s="12"/>
    </row>
    <row r="556" spans="1:28" x14ac:dyDescent="0.25">
      <c r="A556"/>
      <c r="B556"/>
      <c r="C556"/>
      <c r="D556" s="23"/>
      <c r="E556"/>
      <c r="F556" s="25"/>
      <c r="G556" s="25"/>
      <c r="H556" s="25"/>
      <c r="I556" s="25"/>
      <c r="J556" s="10"/>
      <c r="K556"/>
      <c r="L556" s="13"/>
      <c r="M556" s="13"/>
      <c r="N556"/>
      <c r="O556"/>
      <c r="P556" s="13"/>
      <c r="Q556" s="13"/>
      <c r="R556"/>
      <c r="S556"/>
      <c r="T556"/>
      <c r="U556"/>
      <c r="V556"/>
      <c r="W556"/>
      <c r="X556"/>
      <c r="Y556" s="12"/>
      <c r="Z556" s="12"/>
      <c r="AA556" s="12"/>
      <c r="AB556" s="12"/>
    </row>
    <row r="557" spans="1:28" x14ac:dyDescent="0.25">
      <c r="A557"/>
      <c r="B557"/>
      <c r="C557"/>
      <c r="D557" s="23"/>
      <c r="E557"/>
      <c r="F557" s="25"/>
      <c r="G557" s="25"/>
      <c r="H557" s="25"/>
      <c r="I557" s="25"/>
      <c r="J557" s="10"/>
      <c r="K557"/>
      <c r="L557" s="13"/>
      <c r="M557" s="13"/>
      <c r="N557"/>
      <c r="O557"/>
      <c r="P557" s="13"/>
      <c r="Q557" s="13"/>
      <c r="R557"/>
      <c r="S557"/>
      <c r="T557"/>
      <c r="U557"/>
      <c r="V557"/>
      <c r="W557"/>
      <c r="X557"/>
      <c r="Y557" s="12"/>
      <c r="Z557" s="12"/>
      <c r="AA557" s="12"/>
      <c r="AB557" s="12"/>
    </row>
    <row r="558" spans="1:28" x14ac:dyDescent="0.25">
      <c r="A558"/>
      <c r="B558"/>
      <c r="C558"/>
      <c r="D558" s="23"/>
      <c r="E558"/>
      <c r="F558" s="25"/>
      <c r="G558" s="25"/>
      <c r="H558" s="25"/>
      <c r="I558" s="25"/>
      <c r="J558" s="10"/>
      <c r="K558"/>
      <c r="L558" s="13"/>
      <c r="M558" s="13"/>
      <c r="N558"/>
      <c r="O558"/>
      <c r="P558" s="13"/>
      <c r="Q558" s="13"/>
      <c r="R558"/>
      <c r="S558"/>
      <c r="T558"/>
      <c r="U558"/>
      <c r="V558"/>
      <c r="W558"/>
      <c r="X558"/>
      <c r="Y558" s="12"/>
      <c r="Z558" s="12"/>
      <c r="AA558" s="12"/>
      <c r="AB558" s="12"/>
    </row>
    <row r="559" spans="1:28" x14ac:dyDescent="0.25">
      <c r="A559"/>
      <c r="B559"/>
      <c r="C559"/>
      <c r="D559" s="23"/>
      <c r="E559"/>
      <c r="F559" s="25"/>
      <c r="G559" s="25"/>
      <c r="H559" s="25"/>
      <c r="I559" s="25"/>
      <c r="J559" s="10"/>
      <c r="K559"/>
      <c r="L559" s="13"/>
      <c r="M559" s="13"/>
      <c r="N559"/>
      <c r="O559"/>
      <c r="P559" s="13"/>
      <c r="Q559" s="13"/>
      <c r="R559"/>
      <c r="S559"/>
      <c r="T559"/>
      <c r="U559"/>
      <c r="V559"/>
      <c r="W559"/>
      <c r="X559"/>
      <c r="Y559" s="12"/>
      <c r="Z559" s="12"/>
      <c r="AA559" s="12"/>
      <c r="AB559" s="12"/>
    </row>
    <row r="560" spans="1:28" x14ac:dyDescent="0.25">
      <c r="A560"/>
      <c r="B560"/>
      <c r="C560"/>
      <c r="D560" s="23"/>
      <c r="E560"/>
      <c r="F560" s="25"/>
      <c r="G560" s="25"/>
      <c r="H560" s="25"/>
      <c r="I560" s="25"/>
      <c r="J560" s="10"/>
      <c r="K560"/>
      <c r="L560" s="13"/>
      <c r="M560" s="13"/>
      <c r="N560"/>
      <c r="O560"/>
      <c r="P560" s="13"/>
      <c r="Q560" s="13"/>
      <c r="R560"/>
      <c r="S560"/>
      <c r="T560"/>
      <c r="U560"/>
      <c r="V560"/>
      <c r="W560"/>
      <c r="X560"/>
      <c r="Y560" s="12"/>
      <c r="Z560" s="12"/>
      <c r="AA560" s="12"/>
      <c r="AB560" s="12"/>
    </row>
    <row r="561" spans="1:28" x14ac:dyDescent="0.25">
      <c r="A561"/>
      <c r="B561"/>
      <c r="C561"/>
      <c r="D561" s="23"/>
      <c r="E561"/>
      <c r="F561" s="25"/>
      <c r="G561" s="25"/>
      <c r="H561" s="25"/>
      <c r="I561" s="25"/>
      <c r="J561" s="10"/>
      <c r="K561"/>
      <c r="L561" s="13"/>
      <c r="M561" s="13"/>
      <c r="N561"/>
      <c r="O561"/>
      <c r="P561" s="13"/>
      <c r="Q561" s="13"/>
      <c r="R561"/>
      <c r="S561"/>
      <c r="T561"/>
      <c r="U561"/>
      <c r="V561"/>
      <c r="W561"/>
      <c r="X561"/>
      <c r="Y561" s="12"/>
      <c r="Z561" s="12"/>
      <c r="AA561" s="12"/>
      <c r="AB561" s="12"/>
    </row>
    <row r="562" spans="1:28" x14ac:dyDescent="0.25">
      <c r="A562"/>
      <c r="B562"/>
      <c r="C562"/>
      <c r="D562" s="23"/>
      <c r="E562"/>
      <c r="F562" s="25"/>
      <c r="G562" s="25"/>
      <c r="H562" s="25"/>
      <c r="I562" s="25"/>
      <c r="J562" s="10"/>
      <c r="K562"/>
      <c r="L562" s="13"/>
      <c r="M562" s="13"/>
      <c r="N562"/>
      <c r="O562"/>
      <c r="P562" s="13"/>
      <c r="Q562" s="13"/>
      <c r="R562"/>
      <c r="S562"/>
      <c r="T562"/>
      <c r="U562"/>
      <c r="V562"/>
      <c r="W562"/>
      <c r="X562"/>
      <c r="Y562" s="12"/>
      <c r="Z562" s="12"/>
      <c r="AA562" s="12"/>
      <c r="AB562" s="12"/>
    </row>
    <row r="563" spans="1:28" x14ac:dyDescent="0.25">
      <c r="A563"/>
      <c r="B563"/>
      <c r="C563"/>
      <c r="D563" s="23"/>
      <c r="E563"/>
      <c r="F563" s="25"/>
      <c r="G563" s="25"/>
      <c r="H563" s="25"/>
      <c r="I563" s="25"/>
      <c r="J563" s="10"/>
      <c r="K563"/>
      <c r="L563" s="13"/>
      <c r="M563" s="13"/>
      <c r="N563"/>
      <c r="O563"/>
      <c r="P563" s="13"/>
      <c r="Q563" s="13"/>
      <c r="R563"/>
      <c r="S563"/>
      <c r="T563"/>
      <c r="U563"/>
      <c r="V563"/>
      <c r="W563"/>
      <c r="X563"/>
      <c r="Y563" s="12"/>
      <c r="Z563" s="12"/>
      <c r="AA563" s="12"/>
      <c r="AB563" s="12"/>
    </row>
    <row r="564" spans="1:28" x14ac:dyDescent="0.25">
      <c r="A564"/>
      <c r="B564"/>
      <c r="C564"/>
      <c r="D564" s="23"/>
      <c r="E564"/>
      <c r="F564" s="25"/>
      <c r="G564" s="25"/>
      <c r="H564" s="25"/>
      <c r="I564" s="25"/>
      <c r="J564" s="10"/>
      <c r="K564"/>
      <c r="L564" s="13"/>
      <c r="M564" s="13"/>
      <c r="N564"/>
      <c r="O564"/>
      <c r="P564" s="13"/>
      <c r="Q564" s="13"/>
      <c r="R564"/>
      <c r="S564"/>
      <c r="T564"/>
      <c r="U564"/>
      <c r="V564"/>
      <c r="W564"/>
      <c r="X564"/>
      <c r="Y564" s="12"/>
      <c r="Z564" s="12"/>
      <c r="AA564" s="12"/>
      <c r="AB564" s="12"/>
    </row>
    <row r="565" spans="1:28" x14ac:dyDescent="0.25">
      <c r="A565"/>
      <c r="B565"/>
      <c r="C565"/>
      <c r="D565" s="23"/>
      <c r="E565"/>
      <c r="F565" s="25"/>
      <c r="G565" s="25"/>
      <c r="H565" s="25"/>
      <c r="I565" s="25"/>
      <c r="J565" s="10"/>
      <c r="K565"/>
      <c r="L565" s="13"/>
      <c r="M565" s="13"/>
      <c r="N565"/>
      <c r="O565"/>
      <c r="P565" s="13"/>
      <c r="Q565" s="13"/>
      <c r="R565"/>
      <c r="S565"/>
      <c r="T565"/>
      <c r="U565"/>
      <c r="V565"/>
      <c r="W565"/>
      <c r="X565"/>
      <c r="Y565" s="12"/>
      <c r="Z565" s="12"/>
      <c r="AA565" s="12"/>
      <c r="AB565" s="12"/>
    </row>
    <row r="566" spans="1:28" x14ac:dyDescent="0.25">
      <c r="A566"/>
      <c r="B566"/>
      <c r="C566"/>
      <c r="D566" s="23"/>
      <c r="E566"/>
      <c r="F566" s="25"/>
      <c r="G566" s="25"/>
      <c r="H566" s="25"/>
      <c r="I566" s="25"/>
      <c r="J566" s="10"/>
      <c r="K566"/>
      <c r="L566" s="13"/>
      <c r="M566" s="13"/>
      <c r="N566"/>
      <c r="O566"/>
      <c r="P566" s="13"/>
      <c r="Q566" s="13"/>
      <c r="R566"/>
      <c r="S566"/>
      <c r="T566"/>
      <c r="U566"/>
      <c r="V566"/>
      <c r="W566"/>
      <c r="X566"/>
      <c r="Y566" s="12"/>
      <c r="Z566" s="12"/>
      <c r="AA566" s="12"/>
      <c r="AB566" s="12"/>
    </row>
    <row r="567" spans="1:28" x14ac:dyDescent="0.25">
      <c r="A567"/>
      <c r="B567"/>
      <c r="C567"/>
      <c r="D567" s="23"/>
      <c r="E567"/>
      <c r="F567" s="25"/>
      <c r="G567" s="25"/>
      <c r="H567" s="25"/>
      <c r="I567" s="25"/>
      <c r="J567" s="10"/>
      <c r="K567"/>
      <c r="L567" s="13"/>
      <c r="M567" s="13"/>
      <c r="N567"/>
      <c r="O567"/>
      <c r="P567" s="13"/>
      <c r="Q567" s="13"/>
      <c r="R567"/>
      <c r="S567"/>
      <c r="T567"/>
      <c r="U567"/>
      <c r="V567"/>
      <c r="W567"/>
      <c r="X567"/>
      <c r="Y567" s="12"/>
      <c r="Z567" s="12"/>
      <c r="AA567" s="12"/>
      <c r="AB567" s="12"/>
    </row>
    <row r="568" spans="1:28" x14ac:dyDescent="0.25">
      <c r="A568"/>
      <c r="B568"/>
      <c r="C568"/>
      <c r="D568" s="23"/>
      <c r="E568"/>
      <c r="F568" s="25"/>
      <c r="G568" s="25"/>
      <c r="H568" s="25"/>
      <c r="I568" s="25"/>
      <c r="J568" s="10"/>
      <c r="K568"/>
      <c r="L568" s="13"/>
      <c r="M568" s="13"/>
      <c r="N568"/>
      <c r="O568"/>
      <c r="P568" s="13"/>
      <c r="Q568" s="13"/>
      <c r="R568"/>
      <c r="S568"/>
      <c r="T568"/>
      <c r="U568"/>
      <c r="V568"/>
      <c r="W568"/>
      <c r="X568"/>
      <c r="Y568" s="12"/>
      <c r="Z568" s="12"/>
      <c r="AA568" s="12"/>
      <c r="AB568" s="12"/>
    </row>
    <row r="569" spans="1:28" x14ac:dyDescent="0.25">
      <c r="A569"/>
      <c r="B569"/>
      <c r="C569"/>
      <c r="D569" s="23"/>
      <c r="E569"/>
      <c r="F569" s="25"/>
      <c r="G569" s="25"/>
      <c r="H569" s="25"/>
      <c r="I569" s="25"/>
      <c r="J569" s="10"/>
      <c r="K569"/>
      <c r="L569" s="13"/>
      <c r="M569" s="13"/>
      <c r="N569"/>
      <c r="O569"/>
      <c r="P569" s="13"/>
      <c r="Q569" s="13"/>
      <c r="R569"/>
      <c r="S569"/>
      <c r="T569"/>
      <c r="U569"/>
      <c r="V569"/>
      <c r="W569"/>
      <c r="X569"/>
      <c r="Y569" s="12"/>
      <c r="Z569" s="12"/>
      <c r="AA569" s="12"/>
      <c r="AB569" s="12"/>
    </row>
    <row r="570" spans="1:28" x14ac:dyDescent="0.25">
      <c r="A570"/>
      <c r="B570"/>
      <c r="C570"/>
      <c r="D570" s="23"/>
      <c r="E570"/>
      <c r="F570" s="25"/>
      <c r="G570" s="25"/>
      <c r="H570" s="25"/>
      <c r="I570" s="25"/>
      <c r="J570" s="10"/>
      <c r="K570"/>
      <c r="L570" s="13"/>
      <c r="M570" s="13"/>
      <c r="N570"/>
      <c r="O570"/>
      <c r="P570" s="13"/>
      <c r="Q570" s="13"/>
      <c r="R570"/>
      <c r="S570"/>
      <c r="T570"/>
      <c r="U570"/>
      <c r="V570"/>
      <c r="W570"/>
      <c r="X570"/>
      <c r="Y570" s="12"/>
      <c r="Z570" s="12"/>
      <c r="AA570" s="12"/>
      <c r="AB570" s="12"/>
    </row>
    <row r="571" spans="1:28" x14ac:dyDescent="0.25">
      <c r="A571"/>
      <c r="B571"/>
      <c r="C571"/>
      <c r="D571" s="23"/>
      <c r="E571"/>
      <c r="F571" s="25"/>
      <c r="G571" s="25"/>
      <c r="H571" s="25"/>
      <c r="I571" s="25"/>
      <c r="J571" s="10"/>
      <c r="K571"/>
      <c r="L571" s="13"/>
      <c r="M571" s="13"/>
      <c r="N571"/>
      <c r="O571"/>
      <c r="P571" s="13"/>
      <c r="Q571" s="13"/>
      <c r="R571"/>
      <c r="S571"/>
      <c r="T571"/>
      <c r="U571"/>
      <c r="V571"/>
      <c r="W571"/>
      <c r="X571"/>
      <c r="Y571" s="12"/>
      <c r="Z571" s="12"/>
      <c r="AA571" s="12"/>
      <c r="AB571" s="12"/>
    </row>
    <row r="572" spans="1:28" x14ac:dyDescent="0.25">
      <c r="A572"/>
      <c r="B572"/>
      <c r="C572"/>
      <c r="D572" s="23"/>
      <c r="E572"/>
      <c r="F572" s="25"/>
      <c r="G572" s="25"/>
      <c r="H572" s="25"/>
      <c r="I572" s="25"/>
      <c r="J572" s="10"/>
      <c r="K572"/>
      <c r="L572" s="13"/>
      <c r="M572" s="13"/>
      <c r="N572"/>
      <c r="O572"/>
      <c r="P572" s="13"/>
      <c r="Q572" s="13"/>
      <c r="R572"/>
      <c r="S572"/>
      <c r="T572"/>
      <c r="U572"/>
      <c r="V572"/>
      <c r="W572"/>
      <c r="X572"/>
      <c r="Y572" s="12"/>
      <c r="Z572" s="12"/>
      <c r="AA572" s="12"/>
      <c r="AB572" s="12"/>
    </row>
    <row r="573" spans="1:28" x14ac:dyDescent="0.25">
      <c r="A573"/>
      <c r="B573"/>
      <c r="C573"/>
      <c r="D573" s="23"/>
      <c r="E573"/>
      <c r="F573" s="25"/>
      <c r="G573" s="25"/>
      <c r="H573" s="25"/>
      <c r="I573" s="25"/>
      <c r="J573" s="10"/>
      <c r="K573"/>
      <c r="L573" s="13"/>
      <c r="M573" s="13"/>
      <c r="N573"/>
      <c r="O573"/>
      <c r="P573" s="13"/>
      <c r="Q573" s="13"/>
      <c r="R573"/>
      <c r="S573"/>
      <c r="T573"/>
      <c r="U573"/>
      <c r="V573"/>
      <c r="W573"/>
      <c r="X573"/>
      <c r="Y573" s="12"/>
      <c r="Z573" s="12"/>
      <c r="AA573" s="12"/>
      <c r="AB573" s="12"/>
    </row>
    <row r="574" spans="1:28" x14ac:dyDescent="0.25">
      <c r="A574"/>
      <c r="B574"/>
      <c r="C574"/>
      <c r="D574" s="23"/>
      <c r="E574"/>
      <c r="F574" s="25"/>
      <c r="G574" s="25"/>
      <c r="H574" s="25"/>
      <c r="I574" s="25"/>
      <c r="J574" s="10"/>
      <c r="K574"/>
      <c r="L574" s="13"/>
      <c r="M574" s="13"/>
      <c r="N574"/>
      <c r="O574"/>
      <c r="P574" s="13"/>
      <c r="Q574" s="13"/>
      <c r="R574"/>
      <c r="S574"/>
      <c r="T574"/>
      <c r="U574"/>
      <c r="V574"/>
      <c r="W574"/>
      <c r="X574"/>
      <c r="Y574" s="12"/>
      <c r="Z574" s="12"/>
      <c r="AA574" s="12"/>
      <c r="AB574" s="12"/>
    </row>
    <row r="575" spans="1:28" x14ac:dyDescent="0.25">
      <c r="A575"/>
      <c r="B575"/>
      <c r="C575"/>
      <c r="D575" s="23"/>
      <c r="E575"/>
      <c r="F575" s="25"/>
      <c r="G575" s="25"/>
      <c r="H575" s="25"/>
      <c r="I575" s="25"/>
      <c r="J575" s="10"/>
      <c r="K575"/>
      <c r="L575" s="13"/>
      <c r="M575" s="13"/>
      <c r="N575"/>
      <c r="O575"/>
      <c r="P575" s="13"/>
      <c r="Q575" s="13"/>
      <c r="R575"/>
      <c r="S575"/>
      <c r="T575"/>
      <c r="U575"/>
      <c r="V575"/>
      <c r="W575"/>
      <c r="X575"/>
      <c r="Y575" s="12"/>
      <c r="Z575" s="12"/>
      <c r="AA575" s="12"/>
      <c r="AB575" s="12"/>
    </row>
    <row r="576" spans="1:28" x14ac:dyDescent="0.25">
      <c r="A576"/>
      <c r="B576"/>
      <c r="C576"/>
      <c r="D576" s="23"/>
      <c r="E576"/>
      <c r="F576" s="25"/>
      <c r="G576" s="25"/>
      <c r="H576" s="25"/>
      <c r="I576" s="25"/>
      <c r="J576" s="10"/>
      <c r="K576"/>
      <c r="L576" s="13"/>
      <c r="M576" s="13"/>
      <c r="N576"/>
      <c r="O576"/>
      <c r="P576" s="13"/>
      <c r="Q576" s="13"/>
      <c r="R576"/>
      <c r="S576"/>
      <c r="T576"/>
      <c r="U576"/>
      <c r="V576"/>
      <c r="W576"/>
      <c r="X576"/>
      <c r="Y576" s="12"/>
      <c r="Z576" s="12"/>
      <c r="AA576" s="12"/>
      <c r="AB576" s="12"/>
    </row>
    <row r="577" spans="1:28" x14ac:dyDescent="0.25">
      <c r="A577"/>
      <c r="B577"/>
      <c r="C577"/>
      <c r="D577" s="23"/>
      <c r="E577"/>
      <c r="F577" s="25"/>
      <c r="G577" s="25"/>
      <c r="H577" s="25"/>
      <c r="I577" s="25"/>
      <c r="J577" s="10"/>
      <c r="K577"/>
      <c r="L577" s="13"/>
      <c r="M577" s="13"/>
      <c r="N577"/>
      <c r="O577"/>
      <c r="P577" s="13"/>
      <c r="Q577" s="13"/>
      <c r="R577"/>
      <c r="S577"/>
      <c r="T577"/>
      <c r="U577"/>
      <c r="V577"/>
      <c r="W577"/>
      <c r="X577"/>
      <c r="Y577" s="12"/>
      <c r="Z577" s="12"/>
      <c r="AA577" s="12"/>
      <c r="AB577" s="12"/>
    </row>
    <row r="578" spans="1:28" x14ac:dyDescent="0.25">
      <c r="A578"/>
      <c r="B578"/>
      <c r="C578"/>
      <c r="D578" s="23"/>
      <c r="E578"/>
      <c r="F578" s="25"/>
      <c r="G578" s="25"/>
      <c r="H578" s="25"/>
      <c r="I578" s="25"/>
      <c r="J578" s="10"/>
      <c r="K578"/>
      <c r="L578" s="13"/>
      <c r="M578" s="13"/>
      <c r="N578"/>
      <c r="O578"/>
      <c r="P578" s="13"/>
      <c r="Q578" s="13"/>
      <c r="R578"/>
      <c r="S578"/>
      <c r="T578"/>
      <c r="U578"/>
      <c r="V578"/>
      <c r="W578"/>
      <c r="X578"/>
      <c r="Y578" s="12"/>
      <c r="Z578" s="12"/>
      <c r="AA578" s="12"/>
      <c r="AB578" s="12"/>
    </row>
    <row r="579" spans="1:28" x14ac:dyDescent="0.25">
      <c r="A579"/>
      <c r="B579"/>
      <c r="C579"/>
      <c r="D579" s="23"/>
      <c r="E579"/>
      <c r="F579" s="25"/>
      <c r="G579" s="25"/>
      <c r="H579" s="25"/>
      <c r="I579" s="25"/>
      <c r="J579" s="10"/>
      <c r="K579"/>
      <c r="L579" s="13"/>
      <c r="M579" s="13"/>
      <c r="N579"/>
      <c r="O579"/>
      <c r="P579" s="13"/>
      <c r="Q579" s="13"/>
      <c r="R579"/>
      <c r="S579"/>
      <c r="T579"/>
      <c r="U579"/>
      <c r="V579"/>
      <c r="W579"/>
      <c r="X579"/>
      <c r="Y579" s="12"/>
      <c r="Z579" s="12"/>
      <c r="AA579" s="12"/>
      <c r="AB579" s="12"/>
    </row>
    <row r="580" spans="1:28" x14ac:dyDescent="0.25">
      <c r="A580"/>
      <c r="B580"/>
      <c r="C580"/>
      <c r="D580" s="23"/>
      <c r="E580"/>
      <c r="F580" s="25"/>
      <c r="G580" s="25"/>
      <c r="H580" s="25"/>
      <c r="I580" s="25"/>
      <c r="J580" s="10"/>
      <c r="K580"/>
      <c r="L580" s="13"/>
      <c r="M580" s="13"/>
      <c r="N580"/>
      <c r="O580"/>
      <c r="P580" s="13"/>
      <c r="Q580" s="13"/>
      <c r="R580"/>
      <c r="S580"/>
      <c r="T580"/>
      <c r="U580"/>
      <c r="V580"/>
      <c r="W580"/>
      <c r="X580"/>
      <c r="Y580" s="12"/>
      <c r="Z580" s="12"/>
      <c r="AA580" s="12"/>
      <c r="AB580" s="12"/>
    </row>
    <row r="581" spans="1:28" x14ac:dyDescent="0.25">
      <c r="A581"/>
      <c r="B581"/>
      <c r="C581"/>
      <c r="D581" s="23"/>
      <c r="E581"/>
      <c r="F581" s="25"/>
      <c r="G581" s="25"/>
      <c r="H581" s="25"/>
      <c r="I581" s="25"/>
      <c r="J581" s="10"/>
      <c r="K581"/>
      <c r="L581" s="13"/>
      <c r="M581" s="13"/>
      <c r="N581"/>
      <c r="O581"/>
      <c r="P581" s="13"/>
      <c r="Q581" s="13"/>
      <c r="R581"/>
      <c r="S581"/>
      <c r="T581"/>
      <c r="U581"/>
      <c r="V581"/>
      <c r="W581"/>
      <c r="X581"/>
      <c r="Y581" s="12"/>
      <c r="Z581" s="12"/>
      <c r="AA581" s="12"/>
      <c r="AB581" s="12"/>
    </row>
    <row r="582" spans="1:28" x14ac:dyDescent="0.25">
      <c r="A582"/>
      <c r="B582"/>
      <c r="C582"/>
      <c r="D582" s="23"/>
      <c r="E582"/>
      <c r="F582" s="25"/>
      <c r="G582" s="25"/>
      <c r="H582" s="25"/>
      <c r="I582" s="25"/>
      <c r="J582" s="10"/>
      <c r="K582"/>
      <c r="L582" s="13"/>
      <c r="M582" s="13"/>
      <c r="N582"/>
      <c r="O582"/>
      <c r="P582" s="13"/>
      <c r="Q582" s="13"/>
      <c r="R582"/>
      <c r="S582"/>
      <c r="T582"/>
      <c r="U582"/>
      <c r="V582"/>
      <c r="W582"/>
      <c r="X582"/>
      <c r="Y582" s="12"/>
      <c r="Z582" s="12"/>
      <c r="AA582" s="12"/>
      <c r="AB582" s="12"/>
    </row>
    <row r="583" spans="1:28" x14ac:dyDescent="0.25">
      <c r="A583"/>
      <c r="B583"/>
      <c r="C583"/>
      <c r="D583" s="23"/>
      <c r="E583"/>
      <c r="F583" s="25"/>
      <c r="G583" s="25"/>
      <c r="H583" s="25"/>
      <c r="I583" s="25"/>
      <c r="J583" s="10"/>
      <c r="K583"/>
      <c r="L583" s="13"/>
      <c r="M583" s="13"/>
      <c r="N583"/>
      <c r="O583"/>
      <c r="P583" s="13"/>
      <c r="Q583" s="13"/>
      <c r="R583"/>
      <c r="S583"/>
      <c r="T583"/>
      <c r="U583"/>
      <c r="V583"/>
      <c r="W583"/>
      <c r="X583"/>
      <c r="Y583" s="12"/>
      <c r="Z583" s="12"/>
      <c r="AA583" s="12"/>
      <c r="AB583" s="12"/>
    </row>
    <row r="584" spans="1:28" x14ac:dyDescent="0.25">
      <c r="A584"/>
      <c r="B584"/>
      <c r="C584"/>
      <c r="D584" s="23"/>
      <c r="E584"/>
      <c r="F584" s="25"/>
      <c r="G584" s="25"/>
      <c r="H584" s="25"/>
      <c r="I584" s="25"/>
      <c r="J584" s="10"/>
      <c r="K584"/>
      <c r="L584" s="13"/>
      <c r="M584" s="13"/>
      <c r="N584"/>
      <c r="O584"/>
      <c r="P584" s="13"/>
      <c r="Q584" s="13"/>
      <c r="R584"/>
      <c r="S584"/>
      <c r="T584"/>
      <c r="U584"/>
      <c r="V584"/>
      <c r="W584"/>
      <c r="X584"/>
      <c r="Y584" s="12"/>
      <c r="Z584" s="12"/>
      <c r="AA584" s="12"/>
      <c r="AB584" s="12"/>
    </row>
    <row r="585" spans="1:28" x14ac:dyDescent="0.25">
      <c r="A585"/>
      <c r="B585"/>
      <c r="C585"/>
      <c r="D585" s="23"/>
      <c r="E585"/>
      <c r="F585" s="25"/>
      <c r="G585" s="25"/>
      <c r="H585" s="25"/>
      <c r="I585" s="25"/>
      <c r="J585" s="10"/>
      <c r="K585"/>
      <c r="L585" s="13"/>
      <c r="M585" s="13"/>
      <c r="N585"/>
      <c r="O585"/>
      <c r="P585" s="13"/>
      <c r="Q585" s="13"/>
      <c r="R585"/>
      <c r="S585"/>
      <c r="T585"/>
      <c r="U585"/>
      <c r="V585"/>
      <c r="W585"/>
      <c r="X585"/>
      <c r="Y585" s="12"/>
      <c r="Z585" s="12"/>
      <c r="AA585" s="12"/>
      <c r="AB585" s="12"/>
    </row>
    <row r="586" spans="1:28" x14ac:dyDescent="0.25">
      <c r="A586"/>
      <c r="B586"/>
      <c r="C586"/>
      <c r="D586" s="23"/>
      <c r="E586"/>
      <c r="F586" s="25"/>
      <c r="G586" s="25"/>
      <c r="H586" s="25"/>
      <c r="I586" s="25"/>
      <c r="J586" s="10"/>
      <c r="K586"/>
      <c r="L586" s="13"/>
      <c r="M586" s="13"/>
      <c r="N586"/>
      <c r="O586"/>
      <c r="P586" s="13"/>
      <c r="Q586" s="13"/>
      <c r="R586"/>
      <c r="S586"/>
      <c r="T586"/>
      <c r="U586"/>
      <c r="V586"/>
      <c r="W586"/>
      <c r="X586"/>
      <c r="Y586" s="12"/>
      <c r="Z586" s="12"/>
      <c r="AA586" s="12"/>
      <c r="AB586" s="12"/>
    </row>
    <row r="587" spans="1:28" x14ac:dyDescent="0.25">
      <c r="A587"/>
      <c r="B587"/>
      <c r="C587"/>
      <c r="D587" s="23"/>
      <c r="E587"/>
      <c r="F587" s="25"/>
      <c r="G587" s="25"/>
      <c r="H587" s="25"/>
      <c r="I587" s="25"/>
      <c r="J587" s="10"/>
      <c r="K587"/>
      <c r="L587" s="13"/>
      <c r="M587" s="13"/>
      <c r="N587"/>
      <c r="O587"/>
      <c r="P587" s="13"/>
      <c r="Q587" s="13"/>
      <c r="R587"/>
      <c r="S587"/>
      <c r="T587"/>
      <c r="U587"/>
      <c r="V587"/>
      <c r="W587"/>
      <c r="X587"/>
      <c r="Y587" s="12"/>
      <c r="Z587" s="12"/>
      <c r="AA587" s="12"/>
      <c r="AB587" s="12"/>
    </row>
    <row r="588" spans="1:28" x14ac:dyDescent="0.25">
      <c r="A588"/>
      <c r="B588"/>
      <c r="C588"/>
      <c r="D588" s="23"/>
      <c r="E588"/>
      <c r="F588" s="25"/>
      <c r="G588" s="25"/>
      <c r="H588" s="25"/>
      <c r="I588" s="25"/>
      <c r="J588" s="10"/>
      <c r="K588"/>
      <c r="L588" s="13"/>
      <c r="M588" s="13"/>
      <c r="N588"/>
      <c r="O588"/>
      <c r="P588" s="13"/>
      <c r="Q588" s="13"/>
      <c r="R588"/>
      <c r="S588"/>
      <c r="T588"/>
      <c r="U588"/>
      <c r="V588"/>
      <c r="W588"/>
      <c r="X588"/>
      <c r="Y588" s="12"/>
      <c r="Z588" s="12"/>
      <c r="AA588" s="12"/>
      <c r="AB588" s="12"/>
    </row>
    <row r="589" spans="1:28" x14ac:dyDescent="0.25">
      <c r="A589"/>
      <c r="B589"/>
      <c r="C589"/>
      <c r="D589" s="23"/>
      <c r="E589"/>
      <c r="F589" s="25"/>
      <c r="G589" s="25"/>
      <c r="H589" s="25"/>
      <c r="I589" s="25"/>
      <c r="J589" s="10"/>
      <c r="K589"/>
      <c r="L589" s="13"/>
      <c r="M589" s="13"/>
      <c r="N589"/>
      <c r="O589"/>
      <c r="P589" s="13"/>
      <c r="Q589" s="13"/>
      <c r="R589"/>
      <c r="S589"/>
      <c r="T589"/>
      <c r="U589"/>
      <c r="V589"/>
      <c r="W589"/>
      <c r="X589"/>
      <c r="Y589" s="12"/>
      <c r="Z589" s="12"/>
      <c r="AA589" s="12"/>
      <c r="AB589" s="12"/>
    </row>
    <row r="590" spans="1:28" x14ac:dyDescent="0.25">
      <c r="A590"/>
      <c r="B590"/>
      <c r="C590"/>
      <c r="D590" s="23"/>
      <c r="E590"/>
      <c r="F590" s="25"/>
      <c r="G590" s="25"/>
      <c r="H590" s="25"/>
      <c r="I590" s="25"/>
      <c r="J590" s="10"/>
      <c r="K590"/>
      <c r="L590" s="13"/>
      <c r="M590" s="13"/>
      <c r="N590"/>
      <c r="O590"/>
      <c r="P590" s="13"/>
      <c r="Q590" s="13"/>
      <c r="R590"/>
      <c r="S590"/>
      <c r="T590"/>
      <c r="U590"/>
      <c r="V590"/>
      <c r="W590"/>
      <c r="X590"/>
      <c r="Y590" s="12"/>
      <c r="Z590" s="12"/>
      <c r="AA590" s="12"/>
      <c r="AB590" s="12"/>
    </row>
    <row r="591" spans="1:28" x14ac:dyDescent="0.25">
      <c r="A591"/>
      <c r="B591"/>
      <c r="C591"/>
      <c r="D591" s="23"/>
      <c r="E591"/>
      <c r="F591" s="25"/>
      <c r="G591" s="25"/>
      <c r="H591" s="25"/>
      <c r="I591" s="25"/>
      <c r="J591" s="10"/>
      <c r="K591"/>
      <c r="L591" s="13"/>
      <c r="M591" s="13"/>
      <c r="N591"/>
      <c r="O591"/>
      <c r="P591" s="13"/>
      <c r="Q591" s="13"/>
      <c r="R591"/>
      <c r="S591"/>
      <c r="T591"/>
      <c r="U591"/>
      <c r="V591"/>
      <c r="W591"/>
      <c r="X591"/>
      <c r="Y591" s="12"/>
      <c r="Z591" s="12"/>
      <c r="AA591" s="12"/>
      <c r="AB591" s="12"/>
    </row>
    <row r="592" spans="1:28" x14ac:dyDescent="0.25">
      <c r="A592"/>
      <c r="B592"/>
      <c r="C592"/>
      <c r="D592" s="23"/>
      <c r="E592"/>
      <c r="F592" s="25"/>
      <c r="G592" s="25"/>
      <c r="H592" s="25"/>
      <c r="I592" s="25"/>
      <c r="J592" s="10"/>
      <c r="K592"/>
      <c r="L592" s="13"/>
      <c r="M592" s="13"/>
      <c r="N592"/>
      <c r="O592"/>
      <c r="P592" s="13"/>
      <c r="Q592" s="13"/>
      <c r="R592"/>
      <c r="S592"/>
      <c r="T592"/>
      <c r="U592"/>
      <c r="V592"/>
      <c r="W592"/>
      <c r="X592"/>
      <c r="Y592" s="12"/>
      <c r="Z592" s="12"/>
      <c r="AA592" s="12"/>
      <c r="AB592" s="12"/>
    </row>
    <row r="593" spans="1:28" x14ac:dyDescent="0.25">
      <c r="A593"/>
      <c r="B593"/>
      <c r="C593"/>
      <c r="D593" s="23"/>
      <c r="E593"/>
      <c r="F593" s="25"/>
      <c r="G593" s="25"/>
      <c r="H593" s="25"/>
      <c r="I593" s="25"/>
      <c r="J593" s="10"/>
      <c r="K593"/>
      <c r="L593" s="13"/>
      <c r="M593" s="13"/>
      <c r="N593"/>
      <c r="O593"/>
      <c r="P593" s="13"/>
      <c r="Q593" s="13"/>
      <c r="R593"/>
      <c r="S593"/>
      <c r="T593"/>
      <c r="U593"/>
      <c r="V593"/>
      <c r="W593"/>
      <c r="X593"/>
      <c r="Y593" s="12"/>
      <c r="Z593" s="12"/>
      <c r="AA593" s="12"/>
      <c r="AB593" s="12"/>
    </row>
    <row r="594" spans="1:28" x14ac:dyDescent="0.25">
      <c r="A594"/>
      <c r="B594"/>
      <c r="C594"/>
      <c r="D594" s="23"/>
      <c r="E594"/>
      <c r="F594" s="25"/>
      <c r="G594" s="25"/>
      <c r="H594" s="25"/>
      <c r="I594" s="25"/>
      <c r="J594" s="10"/>
      <c r="K594"/>
      <c r="L594" s="13"/>
      <c r="M594" s="13"/>
      <c r="N594"/>
      <c r="O594"/>
      <c r="P594" s="13"/>
      <c r="Q594" s="13"/>
      <c r="R594"/>
      <c r="S594"/>
      <c r="T594"/>
      <c r="U594"/>
      <c r="V594"/>
      <c r="W594"/>
      <c r="X594"/>
      <c r="Y594" s="12"/>
      <c r="Z594" s="12"/>
      <c r="AA594" s="12"/>
      <c r="AB594" s="12"/>
    </row>
    <row r="595" spans="1:28" x14ac:dyDescent="0.25">
      <c r="A595"/>
      <c r="B595"/>
      <c r="C595"/>
      <c r="D595" s="23"/>
      <c r="E595"/>
      <c r="F595" s="25"/>
      <c r="G595" s="25"/>
      <c r="H595" s="25"/>
      <c r="I595" s="25"/>
      <c r="J595" s="10"/>
      <c r="K595"/>
      <c r="L595" s="13"/>
      <c r="M595" s="13"/>
      <c r="N595"/>
      <c r="O595"/>
      <c r="P595" s="13"/>
      <c r="Q595" s="13"/>
      <c r="R595"/>
      <c r="S595"/>
      <c r="T595"/>
      <c r="U595"/>
      <c r="V595"/>
      <c r="W595"/>
      <c r="X595"/>
      <c r="Y595" s="12"/>
      <c r="Z595" s="12"/>
      <c r="AA595" s="12"/>
      <c r="AB595" s="12"/>
    </row>
    <row r="596" spans="1:28" x14ac:dyDescent="0.25">
      <c r="A596"/>
      <c r="B596"/>
      <c r="C596"/>
      <c r="D596" s="23"/>
      <c r="E596"/>
      <c r="F596" s="25"/>
      <c r="G596" s="25"/>
      <c r="H596" s="25"/>
      <c r="I596" s="25"/>
      <c r="J596" s="10"/>
      <c r="K596"/>
      <c r="L596" s="13"/>
      <c r="M596" s="13"/>
      <c r="N596"/>
      <c r="O596"/>
      <c r="P596" s="13"/>
      <c r="Q596" s="13"/>
      <c r="R596"/>
      <c r="S596"/>
      <c r="T596"/>
      <c r="U596"/>
      <c r="V596"/>
      <c r="W596"/>
      <c r="X596"/>
      <c r="Y596" s="12"/>
      <c r="Z596" s="12"/>
      <c r="AA596" s="12"/>
      <c r="AB596" s="12"/>
    </row>
    <row r="597" spans="1:28" x14ac:dyDescent="0.25">
      <c r="A597"/>
      <c r="B597"/>
      <c r="C597"/>
      <c r="D597" s="23"/>
      <c r="E597"/>
      <c r="F597" s="25"/>
      <c r="G597" s="25"/>
      <c r="H597" s="25"/>
      <c r="I597" s="25"/>
      <c r="J597" s="10"/>
      <c r="K597"/>
      <c r="L597" s="13"/>
      <c r="M597" s="13"/>
      <c r="N597"/>
      <c r="O597"/>
      <c r="P597" s="13"/>
      <c r="Q597" s="13"/>
      <c r="R597"/>
      <c r="S597"/>
      <c r="T597"/>
      <c r="U597"/>
      <c r="V597"/>
      <c r="W597"/>
      <c r="X597"/>
      <c r="Y597" s="12"/>
      <c r="Z597" s="12"/>
      <c r="AA597" s="12"/>
      <c r="AB597" s="12"/>
    </row>
    <row r="598" spans="1:28" x14ac:dyDescent="0.25">
      <c r="A598"/>
      <c r="B598"/>
      <c r="C598"/>
      <c r="D598" s="23"/>
      <c r="E598"/>
      <c r="F598" s="25"/>
      <c r="G598" s="25"/>
      <c r="H598" s="25"/>
      <c r="I598" s="25"/>
      <c r="J598" s="10"/>
      <c r="K598"/>
      <c r="L598" s="13"/>
      <c r="M598" s="13"/>
      <c r="N598"/>
      <c r="O598"/>
      <c r="P598" s="13"/>
      <c r="Q598" s="13"/>
      <c r="R598"/>
      <c r="S598"/>
      <c r="T598"/>
      <c r="U598"/>
      <c r="V598"/>
      <c r="W598"/>
      <c r="X598"/>
      <c r="Y598" s="12"/>
      <c r="Z598" s="12"/>
      <c r="AA598" s="12"/>
      <c r="AB598" s="12"/>
    </row>
    <row r="599" spans="1:28" x14ac:dyDescent="0.25">
      <c r="A599"/>
      <c r="B599"/>
      <c r="C599"/>
      <c r="D599" s="23"/>
      <c r="E599"/>
      <c r="F599" s="25"/>
      <c r="G599" s="25"/>
      <c r="H599" s="25"/>
      <c r="I599" s="25"/>
      <c r="J599" s="10"/>
      <c r="K599"/>
      <c r="L599" s="13"/>
      <c r="M599" s="13"/>
      <c r="N599"/>
      <c r="O599"/>
      <c r="P599" s="13"/>
      <c r="Q599" s="13"/>
      <c r="R599"/>
      <c r="S599"/>
      <c r="T599"/>
      <c r="U599"/>
      <c r="V599"/>
      <c r="W599"/>
      <c r="X599"/>
      <c r="Y599" s="12"/>
      <c r="Z599" s="12"/>
      <c r="AA599" s="12"/>
      <c r="AB599" s="12"/>
    </row>
    <row r="600" spans="1:28" x14ac:dyDescent="0.25">
      <c r="A600"/>
      <c r="B600"/>
      <c r="C600"/>
      <c r="D600" s="23"/>
      <c r="E600"/>
      <c r="F600" s="25"/>
      <c r="G600" s="25"/>
      <c r="H600" s="25"/>
      <c r="I600" s="25"/>
      <c r="J600" s="10"/>
      <c r="K600"/>
      <c r="L600" s="13"/>
      <c r="M600" s="13"/>
      <c r="N600"/>
      <c r="O600"/>
      <c r="P600" s="13"/>
      <c r="Q600" s="13"/>
      <c r="R600"/>
      <c r="S600"/>
      <c r="T600"/>
      <c r="U600"/>
      <c r="V600"/>
      <c r="W600"/>
      <c r="X600"/>
      <c r="Y600" s="12"/>
      <c r="Z600" s="12"/>
      <c r="AA600" s="12"/>
      <c r="AB600" s="12"/>
    </row>
    <row r="601" spans="1:28" x14ac:dyDescent="0.25">
      <c r="A601"/>
      <c r="B601"/>
      <c r="C601"/>
      <c r="D601" s="23"/>
      <c r="E601"/>
      <c r="F601" s="25"/>
      <c r="G601" s="25"/>
      <c r="H601" s="25"/>
      <c r="I601" s="25"/>
      <c r="J601" s="10"/>
      <c r="K601"/>
      <c r="L601" s="13"/>
      <c r="M601" s="13"/>
      <c r="N601"/>
      <c r="O601"/>
      <c r="P601" s="13"/>
      <c r="Q601" s="13"/>
      <c r="R601"/>
      <c r="S601"/>
      <c r="T601"/>
      <c r="U601"/>
      <c r="V601"/>
      <c r="W601"/>
      <c r="X601"/>
      <c r="Y601" s="12"/>
      <c r="Z601" s="12"/>
      <c r="AA601" s="12"/>
      <c r="AB601" s="12"/>
    </row>
    <row r="602" spans="1:28" x14ac:dyDescent="0.25">
      <c r="A602"/>
      <c r="B602"/>
      <c r="C602"/>
      <c r="D602" s="23"/>
      <c r="E602"/>
      <c r="F602" s="25"/>
      <c r="G602" s="25"/>
      <c r="H602" s="25"/>
      <c r="I602" s="25"/>
      <c r="J602" s="10"/>
      <c r="K602"/>
      <c r="L602" s="13"/>
      <c r="M602" s="13"/>
      <c r="N602"/>
      <c r="O602"/>
      <c r="P602" s="13"/>
      <c r="Q602" s="13"/>
      <c r="R602"/>
      <c r="S602"/>
      <c r="T602"/>
      <c r="U602"/>
      <c r="V602"/>
      <c r="W602"/>
      <c r="X602"/>
      <c r="Y602" s="12"/>
      <c r="Z602" s="12"/>
      <c r="AA602" s="12"/>
      <c r="AB602" s="12"/>
    </row>
    <row r="603" spans="1:28" x14ac:dyDescent="0.25">
      <c r="A603"/>
      <c r="B603"/>
      <c r="C603"/>
      <c r="D603" s="23"/>
      <c r="E603"/>
      <c r="F603" s="25"/>
      <c r="G603" s="25"/>
      <c r="H603" s="25"/>
      <c r="I603" s="25"/>
      <c r="J603" s="10"/>
      <c r="K603"/>
      <c r="L603" s="13"/>
      <c r="M603" s="13"/>
      <c r="N603"/>
      <c r="O603"/>
      <c r="P603" s="13"/>
      <c r="Q603" s="13"/>
      <c r="R603"/>
      <c r="S603"/>
      <c r="T603"/>
      <c r="U603"/>
      <c r="V603"/>
      <c r="W603"/>
      <c r="X603"/>
      <c r="Y603" s="12"/>
      <c r="Z603" s="12"/>
      <c r="AA603" s="12"/>
      <c r="AB603" s="12"/>
    </row>
    <row r="604" spans="1:28" x14ac:dyDescent="0.25">
      <c r="A604"/>
      <c r="B604"/>
      <c r="C604"/>
      <c r="D604" s="23"/>
      <c r="E604"/>
      <c r="F604" s="25"/>
      <c r="G604" s="25"/>
      <c r="H604" s="25"/>
      <c r="I604" s="25"/>
      <c r="J604" s="10"/>
      <c r="K604"/>
      <c r="L604" s="13"/>
      <c r="M604" s="13"/>
      <c r="N604"/>
      <c r="O604"/>
      <c r="P604" s="13"/>
      <c r="Q604" s="13"/>
      <c r="R604"/>
      <c r="S604"/>
      <c r="T604"/>
      <c r="U604"/>
      <c r="V604"/>
      <c r="W604"/>
      <c r="X604"/>
      <c r="Y604" s="12"/>
      <c r="Z604" s="12"/>
      <c r="AA604" s="12"/>
      <c r="AB604" s="12"/>
    </row>
    <row r="605" spans="1:28" x14ac:dyDescent="0.25">
      <c r="A605"/>
      <c r="B605"/>
      <c r="C605"/>
      <c r="D605" s="23"/>
      <c r="E605"/>
      <c r="F605" s="25"/>
      <c r="G605" s="25"/>
      <c r="H605" s="25"/>
      <c r="I605" s="25"/>
      <c r="J605" s="10"/>
      <c r="K605"/>
      <c r="L605" s="13"/>
      <c r="M605" s="13"/>
      <c r="N605"/>
      <c r="O605"/>
      <c r="P605" s="13"/>
      <c r="Q605" s="13"/>
      <c r="R605"/>
      <c r="S605"/>
      <c r="T605"/>
      <c r="U605"/>
      <c r="V605"/>
      <c r="W605"/>
      <c r="X605"/>
      <c r="Y605" s="12"/>
      <c r="Z605" s="12"/>
      <c r="AA605" s="12"/>
      <c r="AB605" s="12"/>
    </row>
    <row r="606" spans="1:28" x14ac:dyDescent="0.25">
      <c r="A606"/>
      <c r="B606"/>
      <c r="C606"/>
      <c r="D606" s="23"/>
      <c r="E606"/>
      <c r="F606" s="25"/>
      <c r="G606" s="25"/>
      <c r="H606" s="25"/>
      <c r="I606" s="25"/>
      <c r="J606" s="10"/>
      <c r="K606"/>
      <c r="L606" s="13"/>
      <c r="M606" s="13"/>
      <c r="N606"/>
      <c r="O606"/>
      <c r="P606" s="13"/>
      <c r="Q606" s="13"/>
      <c r="R606"/>
      <c r="S606"/>
      <c r="T606"/>
      <c r="U606"/>
      <c r="V606"/>
      <c r="W606"/>
      <c r="X606"/>
      <c r="Y606" s="12"/>
      <c r="Z606" s="12"/>
      <c r="AA606" s="12"/>
      <c r="AB606" s="12"/>
    </row>
    <row r="607" spans="1:28" x14ac:dyDescent="0.25">
      <c r="A607"/>
      <c r="B607"/>
      <c r="C607"/>
      <c r="D607" s="23"/>
      <c r="E607"/>
      <c r="F607" s="25"/>
      <c r="G607" s="25"/>
      <c r="H607" s="25"/>
      <c r="I607" s="25"/>
      <c r="J607" s="10"/>
      <c r="K607"/>
      <c r="L607" s="13"/>
      <c r="M607" s="13"/>
      <c r="N607"/>
      <c r="O607"/>
      <c r="P607" s="13"/>
      <c r="Q607" s="13"/>
      <c r="R607"/>
      <c r="S607"/>
      <c r="T607"/>
      <c r="U607"/>
      <c r="V607"/>
      <c r="W607"/>
      <c r="X607"/>
      <c r="Y607" s="12"/>
      <c r="Z607" s="12"/>
      <c r="AA607" s="12"/>
      <c r="AB607" s="12"/>
    </row>
    <row r="608" spans="1:28" x14ac:dyDescent="0.25">
      <c r="A608"/>
      <c r="B608"/>
      <c r="C608"/>
      <c r="D608" s="23"/>
      <c r="E608"/>
      <c r="F608" s="25"/>
      <c r="G608" s="25"/>
      <c r="H608" s="25"/>
      <c r="I608" s="25"/>
      <c r="J608" s="10"/>
      <c r="K608"/>
      <c r="L608" s="13"/>
      <c r="M608" s="13"/>
      <c r="N608"/>
      <c r="O608"/>
      <c r="P608" s="13"/>
      <c r="Q608" s="13"/>
      <c r="R608"/>
      <c r="S608"/>
      <c r="T608"/>
      <c r="U608"/>
      <c r="V608"/>
      <c r="W608"/>
      <c r="X608"/>
      <c r="Y608" s="12"/>
      <c r="Z608" s="12"/>
      <c r="AA608" s="12"/>
      <c r="AB608" s="12"/>
    </row>
    <row r="609" spans="1:28" x14ac:dyDescent="0.25">
      <c r="A609"/>
      <c r="B609"/>
      <c r="C609"/>
      <c r="D609" s="23"/>
      <c r="E609"/>
      <c r="F609" s="25"/>
      <c r="G609" s="25"/>
      <c r="H609" s="25"/>
      <c r="I609" s="25"/>
      <c r="J609" s="10"/>
      <c r="K609"/>
      <c r="L609" s="13"/>
      <c r="M609" s="13"/>
      <c r="N609"/>
      <c r="O609"/>
      <c r="P609" s="13"/>
      <c r="Q609" s="13"/>
      <c r="R609"/>
      <c r="S609"/>
      <c r="T609"/>
      <c r="U609"/>
      <c r="V609"/>
      <c r="W609"/>
      <c r="X609"/>
      <c r="Y609" s="12"/>
      <c r="Z609" s="12"/>
      <c r="AA609" s="12"/>
      <c r="AB609" s="12"/>
    </row>
    <row r="610" spans="1:28" x14ac:dyDescent="0.25">
      <c r="A610"/>
      <c r="B610"/>
      <c r="C610"/>
      <c r="D610" s="23"/>
      <c r="E610"/>
      <c r="F610" s="25"/>
      <c r="G610" s="25"/>
      <c r="H610" s="25"/>
      <c r="I610" s="25"/>
      <c r="J610" s="10"/>
      <c r="K610"/>
      <c r="L610" s="13"/>
      <c r="M610" s="13"/>
      <c r="N610"/>
      <c r="O610"/>
      <c r="P610" s="13"/>
      <c r="Q610" s="13"/>
      <c r="R610"/>
      <c r="S610"/>
      <c r="T610"/>
      <c r="U610"/>
      <c r="V610"/>
      <c r="W610"/>
      <c r="X610"/>
      <c r="Y610" s="12"/>
      <c r="Z610" s="12"/>
      <c r="AA610" s="12"/>
      <c r="AB610" s="12"/>
    </row>
    <row r="611" spans="1:28" x14ac:dyDescent="0.25">
      <c r="A611"/>
      <c r="B611"/>
      <c r="C611"/>
      <c r="D611" s="23"/>
      <c r="E611"/>
      <c r="F611" s="25"/>
      <c r="G611" s="25"/>
      <c r="H611" s="25"/>
      <c r="I611" s="25"/>
      <c r="J611" s="10"/>
      <c r="K611"/>
      <c r="L611" s="13"/>
      <c r="M611" s="13"/>
      <c r="N611"/>
      <c r="O611"/>
      <c r="P611" s="13"/>
      <c r="Q611" s="13"/>
      <c r="R611"/>
      <c r="S611"/>
      <c r="T611"/>
      <c r="U611"/>
      <c r="V611"/>
      <c r="W611"/>
      <c r="X611"/>
      <c r="Y611" s="12"/>
      <c r="Z611" s="12"/>
      <c r="AA611" s="12"/>
      <c r="AB611" s="12"/>
    </row>
    <row r="612" spans="1:28" x14ac:dyDescent="0.25">
      <c r="A612"/>
      <c r="B612"/>
      <c r="C612"/>
      <c r="D612" s="23"/>
      <c r="E612"/>
      <c r="F612" s="25"/>
      <c r="G612" s="25"/>
      <c r="H612" s="25"/>
      <c r="I612" s="25"/>
      <c r="J612" s="10"/>
      <c r="K612"/>
      <c r="L612" s="13"/>
      <c r="M612" s="13"/>
      <c r="N612"/>
      <c r="O612"/>
      <c r="P612" s="13"/>
      <c r="Q612" s="13"/>
      <c r="R612"/>
      <c r="S612"/>
      <c r="T612"/>
      <c r="U612"/>
      <c r="V612"/>
      <c r="W612"/>
      <c r="X612"/>
      <c r="Y612" s="12"/>
      <c r="Z612" s="12"/>
      <c r="AA612" s="12"/>
      <c r="AB612" s="12"/>
    </row>
    <row r="613" spans="1:28" x14ac:dyDescent="0.25">
      <c r="A613"/>
      <c r="B613"/>
      <c r="C613"/>
      <c r="D613" s="23"/>
      <c r="E613"/>
      <c r="F613" s="25"/>
      <c r="G613" s="25"/>
      <c r="H613" s="25"/>
      <c r="I613" s="25"/>
      <c r="J613" s="10"/>
      <c r="K613"/>
      <c r="L613" s="13"/>
      <c r="M613" s="13"/>
      <c r="N613"/>
      <c r="O613"/>
      <c r="P613" s="13"/>
      <c r="Q613" s="13"/>
      <c r="R613"/>
      <c r="S613"/>
      <c r="T613"/>
      <c r="U613"/>
      <c r="V613"/>
      <c r="W613"/>
      <c r="X613"/>
      <c r="Y613" s="12"/>
      <c r="Z613" s="12"/>
      <c r="AA613" s="12"/>
      <c r="AB613" s="12"/>
    </row>
    <row r="614" spans="1:28" x14ac:dyDescent="0.25">
      <c r="A614"/>
      <c r="B614"/>
      <c r="C614"/>
      <c r="D614" s="23"/>
      <c r="E614"/>
      <c r="F614" s="25"/>
      <c r="G614" s="25"/>
      <c r="H614" s="25"/>
      <c r="I614" s="25"/>
      <c r="J614" s="10"/>
      <c r="K614"/>
      <c r="L614" s="13"/>
      <c r="M614" s="13"/>
      <c r="N614"/>
      <c r="O614"/>
      <c r="P614" s="13"/>
      <c r="Q614" s="13"/>
      <c r="R614"/>
      <c r="S614"/>
      <c r="T614"/>
      <c r="U614"/>
      <c r="V614"/>
      <c r="W614"/>
      <c r="X614"/>
      <c r="Y614" s="12"/>
      <c r="Z614" s="12"/>
      <c r="AA614" s="12"/>
      <c r="AB614" s="12"/>
    </row>
    <row r="615" spans="1:28" x14ac:dyDescent="0.25">
      <c r="A615"/>
      <c r="B615"/>
      <c r="C615"/>
      <c r="D615" s="23"/>
      <c r="E615"/>
      <c r="F615" s="25"/>
      <c r="G615" s="25"/>
      <c r="H615" s="25"/>
      <c r="I615" s="25"/>
      <c r="J615" s="10"/>
      <c r="K615"/>
      <c r="L615" s="13"/>
      <c r="M615" s="13"/>
      <c r="N615"/>
      <c r="O615"/>
      <c r="P615" s="13"/>
      <c r="Q615" s="13"/>
      <c r="R615"/>
      <c r="S615"/>
      <c r="T615"/>
      <c r="U615"/>
      <c r="V615"/>
      <c r="W615"/>
      <c r="X615"/>
      <c r="Y615" s="12"/>
      <c r="Z615" s="12"/>
      <c r="AA615" s="12"/>
      <c r="AB615" s="12"/>
    </row>
    <row r="616" spans="1:28" x14ac:dyDescent="0.25">
      <c r="A616"/>
      <c r="B616"/>
      <c r="C616"/>
      <c r="D616" s="23"/>
      <c r="E616"/>
      <c r="F616" s="25"/>
      <c r="G616" s="25"/>
      <c r="H616" s="25"/>
      <c r="I616" s="25"/>
      <c r="J616" s="10"/>
      <c r="K616"/>
      <c r="L616" s="13"/>
      <c r="M616" s="13"/>
      <c r="N616"/>
      <c r="O616"/>
      <c r="P616" s="13"/>
      <c r="Q616" s="13"/>
      <c r="R616"/>
      <c r="S616"/>
      <c r="T616"/>
      <c r="U616"/>
      <c r="V616"/>
      <c r="W616"/>
      <c r="X616"/>
      <c r="Y616" s="12"/>
      <c r="Z616" s="12"/>
      <c r="AA616" s="12"/>
      <c r="AB616" s="12"/>
    </row>
    <row r="617" spans="1:28" x14ac:dyDescent="0.25">
      <c r="A617"/>
      <c r="B617"/>
      <c r="C617"/>
      <c r="D617" s="23"/>
      <c r="E617"/>
      <c r="F617" s="25"/>
      <c r="G617" s="25"/>
      <c r="H617" s="25"/>
      <c r="I617" s="25"/>
      <c r="J617" s="10"/>
      <c r="K617"/>
      <c r="L617" s="13"/>
      <c r="M617" s="13"/>
      <c r="N617"/>
      <c r="O617"/>
      <c r="P617" s="13"/>
      <c r="Q617" s="13"/>
      <c r="R617"/>
      <c r="S617"/>
      <c r="T617"/>
      <c r="U617"/>
      <c r="V617"/>
      <c r="W617"/>
      <c r="X617"/>
      <c r="Y617" s="12"/>
      <c r="Z617" s="12"/>
      <c r="AA617" s="12"/>
      <c r="AB617" s="12"/>
    </row>
    <row r="618" spans="1:28" x14ac:dyDescent="0.25">
      <c r="A618"/>
      <c r="B618"/>
      <c r="C618"/>
      <c r="D618" s="23"/>
      <c r="E618"/>
      <c r="F618" s="25"/>
      <c r="G618" s="25"/>
      <c r="H618" s="25"/>
      <c r="I618" s="25"/>
      <c r="J618" s="10"/>
      <c r="K618"/>
      <c r="L618" s="13"/>
      <c r="M618" s="13"/>
      <c r="N618"/>
      <c r="O618"/>
      <c r="P618" s="13"/>
      <c r="Q618" s="13"/>
      <c r="R618"/>
      <c r="S618"/>
      <c r="T618"/>
      <c r="U618"/>
      <c r="V618"/>
      <c r="W618"/>
      <c r="X618"/>
      <c r="Y618" s="12"/>
      <c r="Z618" s="12"/>
      <c r="AA618" s="12"/>
      <c r="AB618" s="12"/>
    </row>
    <row r="619" spans="1:28" x14ac:dyDescent="0.25">
      <c r="A619"/>
      <c r="B619"/>
      <c r="C619"/>
      <c r="D619" s="23"/>
      <c r="E619"/>
      <c r="F619" s="25"/>
      <c r="G619" s="25"/>
      <c r="H619" s="25"/>
      <c r="I619" s="25"/>
      <c r="J619" s="10"/>
      <c r="K619"/>
      <c r="L619" s="13"/>
      <c r="M619" s="13"/>
      <c r="N619"/>
      <c r="O619"/>
      <c r="P619" s="13"/>
      <c r="Q619" s="13"/>
      <c r="R619"/>
      <c r="S619"/>
      <c r="T619"/>
      <c r="U619"/>
      <c r="V619"/>
      <c r="W619"/>
      <c r="X619"/>
      <c r="Y619" s="12"/>
      <c r="Z619" s="12"/>
      <c r="AA619" s="12"/>
      <c r="AB619" s="12"/>
    </row>
    <row r="620" spans="1:28" x14ac:dyDescent="0.25">
      <c r="A620"/>
      <c r="B620"/>
      <c r="C620"/>
      <c r="D620" s="23"/>
      <c r="E620"/>
      <c r="F620" s="25"/>
      <c r="G620" s="25"/>
      <c r="H620" s="25"/>
      <c r="I620" s="25"/>
      <c r="J620" s="10"/>
      <c r="K620"/>
      <c r="L620" s="13"/>
      <c r="M620" s="13"/>
      <c r="N620"/>
      <c r="O620"/>
      <c r="P620" s="13"/>
      <c r="Q620" s="13"/>
      <c r="R620"/>
      <c r="S620"/>
      <c r="T620"/>
      <c r="U620"/>
      <c r="V620"/>
      <c r="W620"/>
      <c r="X620"/>
      <c r="Y620" s="12"/>
      <c r="Z620" s="12"/>
      <c r="AA620" s="12"/>
      <c r="AB620" s="12"/>
    </row>
    <row r="621" spans="1:28" x14ac:dyDescent="0.25">
      <c r="A621"/>
      <c r="B621"/>
      <c r="C621"/>
      <c r="D621" s="23"/>
      <c r="E621"/>
      <c r="F621" s="25"/>
      <c r="G621" s="25"/>
      <c r="H621" s="25"/>
      <c r="I621" s="25"/>
      <c r="J621" s="10"/>
      <c r="K621"/>
      <c r="L621" s="13"/>
      <c r="M621" s="13"/>
      <c r="N621"/>
      <c r="O621"/>
      <c r="P621" s="13"/>
      <c r="Q621" s="13"/>
      <c r="R621"/>
      <c r="S621"/>
      <c r="T621"/>
      <c r="U621"/>
      <c r="V621"/>
      <c r="W621"/>
      <c r="X621"/>
      <c r="Y621" s="12"/>
      <c r="Z621" s="12"/>
      <c r="AA621" s="12"/>
      <c r="AB621" s="12"/>
    </row>
    <row r="622" spans="1:28" x14ac:dyDescent="0.25">
      <c r="A622"/>
      <c r="B622"/>
      <c r="C622"/>
      <c r="D622" s="23"/>
      <c r="E622"/>
      <c r="F622" s="25"/>
      <c r="G622" s="25"/>
      <c r="H622" s="25"/>
      <c r="I622" s="25"/>
      <c r="J622" s="10"/>
      <c r="K622"/>
      <c r="L622" s="13"/>
      <c r="M622" s="13"/>
      <c r="N622"/>
      <c r="O622"/>
      <c r="P622" s="13"/>
      <c r="Q622" s="13"/>
      <c r="R622"/>
      <c r="S622"/>
      <c r="T622"/>
      <c r="U622"/>
      <c r="V622"/>
      <c r="W622"/>
      <c r="X622"/>
      <c r="Y622" s="12"/>
      <c r="Z622" s="12"/>
      <c r="AA622" s="12"/>
      <c r="AB622" s="12"/>
    </row>
    <row r="623" spans="1:28" x14ac:dyDescent="0.25">
      <c r="A623"/>
      <c r="B623"/>
      <c r="C623"/>
      <c r="D623" s="23"/>
      <c r="E623"/>
      <c r="F623" s="25"/>
      <c r="G623" s="25"/>
      <c r="H623" s="25"/>
      <c r="I623" s="25"/>
      <c r="J623" s="10"/>
      <c r="K623"/>
      <c r="L623" s="13"/>
      <c r="M623" s="13"/>
      <c r="N623"/>
      <c r="O623"/>
      <c r="P623" s="13"/>
      <c r="Q623" s="13"/>
      <c r="R623"/>
      <c r="S623"/>
      <c r="T623"/>
      <c r="U623"/>
      <c r="V623"/>
      <c r="W623"/>
      <c r="X623"/>
      <c r="Y623" s="12"/>
      <c r="Z623" s="12"/>
      <c r="AA623" s="12"/>
      <c r="AB623" s="12"/>
    </row>
    <row r="624" spans="1:28" x14ac:dyDescent="0.25">
      <c r="A624"/>
      <c r="B624"/>
      <c r="C624"/>
      <c r="D624" s="23"/>
      <c r="E624"/>
      <c r="F624" s="25"/>
      <c r="G624" s="25"/>
      <c r="H624" s="25"/>
      <c r="I624" s="25"/>
      <c r="J624" s="10"/>
      <c r="K624"/>
      <c r="L624" s="13"/>
      <c r="M624" s="13"/>
      <c r="N624"/>
      <c r="O624"/>
      <c r="P624" s="13"/>
      <c r="Q624" s="13"/>
      <c r="R624"/>
      <c r="S624"/>
      <c r="T624"/>
      <c r="U624"/>
      <c r="V624"/>
      <c r="W624"/>
      <c r="X624"/>
      <c r="Y624" s="12"/>
      <c r="Z624" s="12"/>
      <c r="AA624" s="12"/>
      <c r="AB624" s="12"/>
    </row>
    <row r="625" spans="1:28" x14ac:dyDescent="0.25">
      <c r="A625"/>
      <c r="B625"/>
      <c r="C625"/>
      <c r="D625" s="23"/>
      <c r="E625"/>
      <c r="F625" s="25"/>
      <c r="G625" s="25"/>
      <c r="H625" s="25"/>
      <c r="I625" s="25"/>
      <c r="J625" s="10"/>
      <c r="K625"/>
      <c r="L625" s="13"/>
      <c r="M625" s="13"/>
      <c r="N625"/>
      <c r="O625"/>
      <c r="P625" s="13"/>
      <c r="Q625" s="13"/>
      <c r="R625"/>
      <c r="S625"/>
      <c r="T625"/>
      <c r="U625"/>
      <c r="V625"/>
      <c r="W625"/>
      <c r="X625"/>
      <c r="Y625" s="12"/>
      <c r="Z625" s="12"/>
      <c r="AA625" s="12"/>
      <c r="AB625" s="12"/>
    </row>
    <row r="626" spans="1:28" x14ac:dyDescent="0.25">
      <c r="A626"/>
      <c r="B626"/>
      <c r="C626"/>
      <c r="D626" s="23"/>
      <c r="E626"/>
      <c r="F626" s="25"/>
      <c r="G626" s="25"/>
      <c r="H626" s="25"/>
      <c r="I626" s="25"/>
      <c r="J626" s="10"/>
      <c r="K626"/>
      <c r="L626" s="13"/>
      <c r="M626" s="13"/>
      <c r="N626"/>
      <c r="O626"/>
      <c r="P626" s="13"/>
      <c r="Q626" s="13"/>
      <c r="R626"/>
      <c r="S626"/>
      <c r="T626"/>
      <c r="U626"/>
      <c r="V626"/>
      <c r="W626"/>
      <c r="X626"/>
      <c r="Y626" s="12"/>
      <c r="Z626" s="12"/>
      <c r="AA626" s="12"/>
      <c r="AB626" s="12"/>
    </row>
    <row r="627" spans="1:28" x14ac:dyDescent="0.25">
      <c r="A627"/>
      <c r="B627"/>
      <c r="C627"/>
      <c r="D627" s="23"/>
      <c r="E627"/>
      <c r="F627" s="25"/>
      <c r="G627" s="25"/>
      <c r="H627" s="25"/>
      <c r="I627" s="25"/>
      <c r="J627" s="10"/>
      <c r="K627"/>
      <c r="L627" s="13"/>
      <c r="M627" s="13"/>
      <c r="N627"/>
      <c r="O627"/>
      <c r="P627" s="13"/>
      <c r="Q627" s="13"/>
      <c r="R627"/>
      <c r="S627"/>
      <c r="T627"/>
      <c r="U627"/>
      <c r="V627"/>
      <c r="W627"/>
      <c r="X627"/>
      <c r="Y627" s="12"/>
      <c r="Z627" s="12"/>
      <c r="AA627" s="12"/>
      <c r="AB627" s="12"/>
    </row>
    <row r="628" spans="1:28" x14ac:dyDescent="0.25">
      <c r="A628"/>
      <c r="B628"/>
      <c r="C628"/>
      <c r="D628" s="23"/>
      <c r="E628"/>
      <c r="F628" s="25"/>
      <c r="G628" s="25"/>
      <c r="H628" s="25"/>
      <c r="I628" s="25"/>
      <c r="J628" s="10"/>
      <c r="K628"/>
      <c r="L628" s="13"/>
      <c r="M628" s="13"/>
      <c r="N628"/>
      <c r="O628"/>
      <c r="P628" s="13"/>
      <c r="Q628" s="13"/>
      <c r="R628"/>
      <c r="S628"/>
      <c r="T628"/>
      <c r="U628"/>
      <c r="V628"/>
      <c r="W628"/>
      <c r="X628"/>
      <c r="Y628" s="12"/>
      <c r="Z628" s="12"/>
      <c r="AA628" s="12"/>
      <c r="AB628" s="12"/>
    </row>
    <row r="629" spans="1:28" x14ac:dyDescent="0.25">
      <c r="A629"/>
      <c r="B629"/>
      <c r="C629"/>
      <c r="D629" s="23"/>
      <c r="E629"/>
      <c r="F629" s="25"/>
      <c r="G629" s="25"/>
      <c r="H629" s="25"/>
      <c r="I629" s="25"/>
      <c r="J629" s="10"/>
      <c r="K629"/>
      <c r="L629" s="13"/>
      <c r="M629" s="13"/>
      <c r="N629"/>
      <c r="O629"/>
      <c r="P629" s="13"/>
      <c r="Q629" s="13"/>
      <c r="R629"/>
      <c r="S629"/>
      <c r="T629"/>
      <c r="U629"/>
      <c r="V629"/>
      <c r="W629"/>
      <c r="X629"/>
      <c r="Y629" s="12"/>
      <c r="Z629" s="12"/>
      <c r="AA629" s="12"/>
      <c r="AB629" s="12"/>
    </row>
    <row r="630" spans="1:28" x14ac:dyDescent="0.25">
      <c r="A630"/>
      <c r="B630"/>
      <c r="C630"/>
      <c r="D630" s="23"/>
      <c r="E630"/>
      <c r="F630" s="25"/>
      <c r="G630" s="25"/>
      <c r="H630" s="25"/>
      <c r="I630" s="25"/>
      <c r="J630" s="10"/>
      <c r="K630"/>
      <c r="L630" s="13"/>
      <c r="M630" s="13"/>
      <c r="N630"/>
      <c r="O630"/>
      <c r="P630" s="13"/>
      <c r="Q630" s="13"/>
      <c r="R630"/>
      <c r="S630"/>
      <c r="T630"/>
      <c r="U630"/>
      <c r="V630"/>
      <c r="W630"/>
      <c r="X630"/>
      <c r="Y630" s="12"/>
      <c r="Z630" s="12"/>
      <c r="AA630" s="12"/>
      <c r="AB630" s="12"/>
    </row>
    <row r="631" spans="1:28" x14ac:dyDescent="0.25">
      <c r="A631"/>
      <c r="B631"/>
      <c r="C631"/>
      <c r="D631" s="23"/>
      <c r="E631"/>
      <c r="F631" s="25"/>
      <c r="G631" s="25"/>
      <c r="H631" s="25"/>
      <c r="I631" s="25"/>
      <c r="J631" s="10"/>
      <c r="K631"/>
      <c r="L631" s="13"/>
      <c r="M631" s="13"/>
      <c r="N631"/>
      <c r="O631"/>
      <c r="P631" s="13"/>
      <c r="Q631" s="13"/>
      <c r="R631"/>
      <c r="S631"/>
      <c r="T631"/>
      <c r="U631"/>
      <c r="V631"/>
      <c r="W631"/>
      <c r="X631"/>
      <c r="Y631" s="12"/>
      <c r="Z631" s="12"/>
      <c r="AA631" s="12"/>
      <c r="AB631" s="12"/>
    </row>
    <row r="632" spans="1:28" x14ac:dyDescent="0.25">
      <c r="A632"/>
      <c r="B632"/>
      <c r="C632"/>
      <c r="D632" s="23"/>
      <c r="E632"/>
      <c r="F632" s="25"/>
      <c r="G632" s="25"/>
      <c r="H632" s="25"/>
      <c r="I632" s="25"/>
      <c r="J632" s="10"/>
      <c r="K632"/>
      <c r="L632" s="13"/>
      <c r="M632" s="13"/>
      <c r="N632"/>
      <c r="O632"/>
      <c r="P632" s="13"/>
      <c r="Q632" s="13"/>
      <c r="R632"/>
      <c r="S632"/>
      <c r="T632"/>
      <c r="U632"/>
      <c r="V632"/>
      <c r="W632"/>
      <c r="X632"/>
      <c r="Y632" s="12"/>
      <c r="Z632" s="12"/>
      <c r="AA632" s="12"/>
      <c r="AB632" s="12"/>
    </row>
    <row r="633" spans="1:28" x14ac:dyDescent="0.25">
      <c r="A633"/>
      <c r="B633"/>
      <c r="C633"/>
      <c r="D633" s="23"/>
      <c r="E633"/>
      <c r="F633" s="25"/>
      <c r="G633" s="25"/>
      <c r="H633" s="25"/>
      <c r="I633" s="25"/>
      <c r="J633" s="10"/>
      <c r="K633"/>
      <c r="L633" s="13"/>
      <c r="M633" s="13"/>
      <c r="N633"/>
      <c r="O633"/>
      <c r="P633" s="13"/>
      <c r="Q633" s="13"/>
      <c r="R633"/>
      <c r="S633"/>
      <c r="T633"/>
      <c r="U633"/>
      <c r="V633"/>
      <c r="W633"/>
      <c r="X633"/>
      <c r="Y633" s="12"/>
      <c r="Z633" s="12"/>
      <c r="AA633" s="12"/>
      <c r="AB633" s="12"/>
    </row>
    <row r="634" spans="1:28" x14ac:dyDescent="0.25">
      <c r="A634"/>
      <c r="B634"/>
      <c r="C634"/>
      <c r="D634" s="23"/>
      <c r="E634"/>
      <c r="F634" s="25"/>
      <c r="G634" s="25"/>
      <c r="H634" s="25"/>
      <c r="I634" s="25"/>
      <c r="J634" s="10"/>
      <c r="K634"/>
      <c r="L634" s="13"/>
      <c r="M634" s="13"/>
      <c r="N634"/>
      <c r="O634"/>
      <c r="P634" s="13"/>
      <c r="Q634" s="13"/>
      <c r="R634"/>
      <c r="S634"/>
      <c r="T634"/>
      <c r="U634"/>
      <c r="V634"/>
      <c r="W634"/>
      <c r="X634"/>
      <c r="Y634" s="12"/>
      <c r="Z634" s="12"/>
      <c r="AA634" s="12"/>
      <c r="AB634" s="12"/>
    </row>
    <row r="635" spans="1:28" x14ac:dyDescent="0.25">
      <c r="A635"/>
      <c r="B635"/>
      <c r="C635"/>
      <c r="D635" s="23"/>
      <c r="E635"/>
      <c r="F635" s="25"/>
      <c r="G635" s="25"/>
      <c r="H635" s="25"/>
      <c r="I635" s="25"/>
      <c r="J635" s="10"/>
      <c r="K635"/>
      <c r="L635" s="13"/>
      <c r="M635" s="13"/>
      <c r="N635"/>
      <c r="O635"/>
      <c r="P635" s="13"/>
      <c r="Q635" s="13"/>
      <c r="R635"/>
      <c r="S635"/>
      <c r="T635"/>
      <c r="U635"/>
      <c r="V635"/>
      <c r="W635"/>
      <c r="X635"/>
      <c r="Y635" s="12"/>
      <c r="Z635" s="12"/>
      <c r="AA635" s="12"/>
      <c r="AB635" s="12"/>
    </row>
    <row r="636" spans="1:28" x14ac:dyDescent="0.25">
      <c r="A636"/>
      <c r="B636"/>
      <c r="C636"/>
      <c r="D636" s="23"/>
      <c r="E636"/>
      <c r="F636" s="25"/>
      <c r="G636" s="25"/>
      <c r="H636" s="25"/>
      <c r="I636" s="25"/>
      <c r="J636" s="10"/>
      <c r="K636"/>
      <c r="L636" s="13"/>
      <c r="M636" s="13"/>
      <c r="N636"/>
      <c r="O636"/>
      <c r="P636" s="13"/>
      <c r="Q636" s="13"/>
      <c r="R636"/>
      <c r="S636"/>
      <c r="T636"/>
      <c r="U636"/>
      <c r="V636"/>
      <c r="W636"/>
      <c r="X636"/>
      <c r="Y636" s="12"/>
      <c r="Z636" s="12"/>
      <c r="AA636" s="12"/>
      <c r="AB636" s="12"/>
    </row>
    <row r="637" spans="1:28" x14ac:dyDescent="0.25">
      <c r="A637"/>
      <c r="B637"/>
      <c r="C637"/>
      <c r="D637" s="23"/>
      <c r="E637"/>
      <c r="F637" s="25"/>
      <c r="G637" s="25"/>
      <c r="H637" s="25"/>
      <c r="I637" s="25"/>
      <c r="J637" s="10"/>
      <c r="K637"/>
      <c r="L637" s="13"/>
      <c r="M637" s="13"/>
      <c r="N637"/>
      <c r="O637"/>
      <c r="P637" s="13"/>
      <c r="Q637" s="13"/>
      <c r="R637"/>
      <c r="S637"/>
      <c r="T637"/>
      <c r="U637"/>
      <c r="V637"/>
      <c r="W637"/>
      <c r="X637"/>
      <c r="Y637" s="12"/>
      <c r="Z637" s="12"/>
      <c r="AA637" s="12"/>
      <c r="AB637" s="12"/>
    </row>
    <row r="638" spans="1:28" x14ac:dyDescent="0.25">
      <c r="A638"/>
      <c r="B638"/>
      <c r="C638"/>
      <c r="D638" s="23"/>
      <c r="E638"/>
      <c r="F638" s="25"/>
      <c r="G638" s="25"/>
      <c r="H638" s="25"/>
      <c r="I638" s="25"/>
      <c r="J638" s="10"/>
      <c r="K638"/>
      <c r="L638" s="13"/>
      <c r="M638" s="13"/>
      <c r="N638"/>
      <c r="O638"/>
      <c r="P638" s="13"/>
      <c r="Q638" s="13"/>
      <c r="R638"/>
      <c r="S638"/>
      <c r="T638"/>
      <c r="U638"/>
      <c r="V638"/>
      <c r="W638"/>
      <c r="X638"/>
      <c r="Y638" s="12"/>
      <c r="Z638" s="12"/>
      <c r="AA638" s="12"/>
      <c r="AB638" s="12"/>
    </row>
    <row r="639" spans="1:28" x14ac:dyDescent="0.25">
      <c r="A639"/>
      <c r="B639"/>
      <c r="C639"/>
      <c r="D639" s="23"/>
      <c r="E639"/>
      <c r="F639" s="25"/>
      <c r="G639" s="25"/>
      <c r="H639" s="25"/>
      <c r="I639" s="25"/>
      <c r="J639" s="10"/>
      <c r="K639"/>
      <c r="L639" s="13"/>
      <c r="M639" s="13"/>
      <c r="N639"/>
      <c r="O639"/>
      <c r="P639" s="13"/>
      <c r="Q639" s="13"/>
      <c r="R639"/>
      <c r="S639"/>
      <c r="T639"/>
      <c r="U639"/>
      <c r="V639"/>
      <c r="W639"/>
      <c r="X639"/>
      <c r="Y639" s="12"/>
      <c r="Z639" s="12"/>
      <c r="AA639" s="12"/>
      <c r="AB639" s="12"/>
    </row>
    <row r="640" spans="1:28" x14ac:dyDescent="0.25">
      <c r="A640"/>
      <c r="B640"/>
      <c r="C640"/>
      <c r="D640" s="23"/>
      <c r="E640"/>
      <c r="F640" s="25"/>
      <c r="G640" s="25"/>
      <c r="H640" s="25"/>
      <c r="I640" s="25"/>
      <c r="J640" s="10"/>
      <c r="K640"/>
      <c r="L640" s="13"/>
      <c r="M640" s="13"/>
      <c r="N640"/>
      <c r="O640"/>
      <c r="P640" s="13"/>
      <c r="Q640" s="13"/>
      <c r="R640"/>
      <c r="S640"/>
      <c r="T640"/>
      <c r="U640"/>
      <c r="V640"/>
      <c r="W640"/>
      <c r="X640"/>
      <c r="Y640" s="12"/>
      <c r="Z640" s="12"/>
      <c r="AA640" s="12"/>
      <c r="AB640" s="12"/>
    </row>
    <row r="641" spans="1:28" x14ac:dyDescent="0.25">
      <c r="A641"/>
      <c r="B641"/>
      <c r="C641"/>
      <c r="D641" s="23"/>
      <c r="E641"/>
      <c r="F641" s="25"/>
      <c r="G641" s="25"/>
      <c r="H641" s="25"/>
      <c r="I641" s="25"/>
      <c r="J641" s="10"/>
      <c r="K641"/>
      <c r="L641" s="13"/>
      <c r="M641" s="13"/>
      <c r="N641"/>
      <c r="O641"/>
      <c r="P641" s="13"/>
      <c r="Q641" s="13"/>
      <c r="R641"/>
      <c r="S641"/>
      <c r="T641"/>
      <c r="U641"/>
      <c r="V641"/>
      <c r="W641"/>
      <c r="X641"/>
      <c r="Y641" s="12"/>
      <c r="Z641" s="12"/>
      <c r="AA641" s="12"/>
      <c r="AB641" s="12"/>
    </row>
    <row r="642" spans="1:28" x14ac:dyDescent="0.25">
      <c r="A642"/>
      <c r="B642"/>
      <c r="C642"/>
      <c r="D642" s="23"/>
      <c r="E642"/>
      <c r="F642" s="25"/>
      <c r="G642" s="25"/>
      <c r="H642" s="25"/>
      <c r="I642" s="25"/>
      <c r="J642" s="10"/>
      <c r="K642"/>
      <c r="L642" s="13"/>
      <c r="M642" s="13"/>
      <c r="N642"/>
      <c r="O642"/>
      <c r="P642" s="13"/>
      <c r="Q642" s="13"/>
      <c r="R642"/>
      <c r="S642"/>
      <c r="T642"/>
      <c r="U642"/>
      <c r="V642"/>
      <c r="W642"/>
      <c r="X642"/>
      <c r="Y642" s="12"/>
      <c r="Z642" s="12"/>
      <c r="AA642" s="12"/>
      <c r="AB642" s="12"/>
    </row>
    <row r="643" spans="1:28" x14ac:dyDescent="0.25">
      <c r="A643"/>
      <c r="B643"/>
      <c r="C643"/>
      <c r="D643" s="23"/>
      <c r="E643"/>
      <c r="F643" s="25"/>
      <c r="G643" s="25"/>
      <c r="H643" s="25"/>
      <c r="I643" s="25"/>
      <c r="J643" s="10"/>
      <c r="K643"/>
      <c r="L643" s="13"/>
      <c r="M643" s="13"/>
      <c r="N643"/>
      <c r="O643"/>
      <c r="P643" s="13"/>
      <c r="Q643" s="13"/>
      <c r="R643"/>
      <c r="S643"/>
      <c r="T643"/>
      <c r="U643"/>
      <c r="V643"/>
      <c r="W643"/>
      <c r="X643"/>
      <c r="Y643" s="12"/>
      <c r="Z643" s="12"/>
      <c r="AA643" s="12"/>
      <c r="AB643" s="12"/>
    </row>
    <row r="644" spans="1:28" x14ac:dyDescent="0.25">
      <c r="A644"/>
      <c r="B644"/>
      <c r="C644"/>
      <c r="D644" s="23"/>
      <c r="E644"/>
      <c r="F644" s="25"/>
      <c r="G644" s="25"/>
      <c r="H644" s="25"/>
      <c r="I644" s="25"/>
      <c r="J644" s="10"/>
      <c r="K644"/>
      <c r="L644" s="13"/>
      <c r="M644" s="13"/>
      <c r="N644"/>
      <c r="O644"/>
      <c r="P644" s="13"/>
      <c r="Q644" s="13"/>
      <c r="R644"/>
      <c r="S644"/>
      <c r="T644"/>
      <c r="U644"/>
      <c r="V644"/>
      <c r="W644"/>
      <c r="X644"/>
      <c r="Y644" s="12"/>
      <c r="Z644" s="12"/>
      <c r="AA644" s="12"/>
      <c r="AB644" s="12"/>
    </row>
    <row r="645" spans="1:28" x14ac:dyDescent="0.25">
      <c r="A645"/>
      <c r="B645"/>
      <c r="C645"/>
      <c r="D645" s="23"/>
      <c r="E645"/>
      <c r="F645" s="25"/>
      <c r="G645" s="25"/>
      <c r="H645" s="25"/>
      <c r="I645" s="25"/>
      <c r="J645" s="10"/>
      <c r="K645"/>
      <c r="L645" s="13"/>
      <c r="M645" s="13"/>
      <c r="N645"/>
      <c r="O645"/>
      <c r="P645" s="13"/>
      <c r="Q645" s="13"/>
      <c r="R645"/>
      <c r="S645"/>
      <c r="T645"/>
      <c r="U645"/>
      <c r="V645"/>
      <c r="W645"/>
      <c r="X645"/>
      <c r="Y645" s="12"/>
      <c r="Z645" s="12"/>
      <c r="AA645" s="12"/>
      <c r="AB645" s="12"/>
    </row>
    <row r="646" spans="1:28" x14ac:dyDescent="0.25">
      <c r="A646"/>
      <c r="B646"/>
      <c r="C646"/>
      <c r="D646" s="23"/>
      <c r="E646"/>
      <c r="F646" s="25"/>
      <c r="G646" s="25"/>
      <c r="H646" s="25"/>
      <c r="I646" s="25"/>
      <c r="J646" s="10"/>
      <c r="K646"/>
      <c r="L646" s="13"/>
      <c r="M646" s="13"/>
      <c r="N646"/>
      <c r="O646"/>
      <c r="P646" s="13"/>
      <c r="Q646" s="13"/>
      <c r="R646"/>
      <c r="S646"/>
      <c r="T646"/>
      <c r="U646"/>
      <c r="V646"/>
      <c r="W646"/>
      <c r="X646"/>
      <c r="Y646" s="12"/>
      <c r="Z646" s="12"/>
      <c r="AA646" s="12"/>
      <c r="AB646" s="12"/>
    </row>
    <row r="647" spans="1:28" x14ac:dyDescent="0.25">
      <c r="A647"/>
      <c r="B647"/>
      <c r="C647"/>
      <c r="D647" s="23"/>
      <c r="E647"/>
      <c r="F647" s="25"/>
      <c r="G647" s="25"/>
      <c r="H647" s="25"/>
      <c r="I647" s="25"/>
      <c r="J647" s="10"/>
      <c r="K647"/>
      <c r="L647" s="13"/>
      <c r="M647" s="13"/>
      <c r="N647"/>
      <c r="O647"/>
      <c r="P647" s="13"/>
      <c r="Q647" s="13"/>
      <c r="R647"/>
      <c r="S647"/>
      <c r="T647"/>
      <c r="U647"/>
      <c r="V647"/>
      <c r="W647"/>
      <c r="X647"/>
      <c r="Y647" s="12"/>
      <c r="Z647" s="12"/>
      <c r="AA647" s="12"/>
      <c r="AB647" s="12"/>
    </row>
    <row r="648" spans="1:28" x14ac:dyDescent="0.25">
      <c r="A648"/>
      <c r="B648"/>
      <c r="C648"/>
      <c r="D648" s="23"/>
      <c r="E648"/>
      <c r="F648" s="25"/>
      <c r="G648" s="25"/>
      <c r="H648" s="25"/>
      <c r="I648" s="25"/>
      <c r="J648" s="10"/>
      <c r="K648"/>
      <c r="L648" s="13"/>
      <c r="M648" s="13"/>
      <c r="N648"/>
      <c r="O648"/>
      <c r="P648" s="13"/>
      <c r="Q648" s="13"/>
      <c r="R648"/>
      <c r="S648"/>
      <c r="T648"/>
      <c r="U648"/>
      <c r="V648"/>
      <c r="W648"/>
      <c r="X648"/>
      <c r="Y648" s="12"/>
      <c r="Z648" s="12"/>
      <c r="AA648" s="12"/>
      <c r="AB648" s="12"/>
    </row>
    <row r="649" spans="1:28" x14ac:dyDescent="0.25">
      <c r="A649"/>
      <c r="B649"/>
      <c r="C649"/>
      <c r="D649" s="23"/>
      <c r="E649"/>
      <c r="F649" s="25"/>
      <c r="G649" s="25"/>
      <c r="H649" s="25"/>
      <c r="I649" s="25"/>
      <c r="J649" s="10"/>
      <c r="K649"/>
      <c r="L649" s="13"/>
      <c r="M649" s="13"/>
      <c r="N649"/>
      <c r="O649"/>
      <c r="P649" s="13"/>
      <c r="Q649" s="13"/>
      <c r="R649"/>
      <c r="S649"/>
      <c r="T649"/>
      <c r="U649"/>
      <c r="V649"/>
      <c r="W649"/>
      <c r="X649"/>
      <c r="Y649" s="12"/>
      <c r="Z649" s="12"/>
      <c r="AA649" s="12"/>
      <c r="AB649" s="12"/>
    </row>
    <row r="650" spans="1:28" x14ac:dyDescent="0.25">
      <c r="A650"/>
      <c r="B650"/>
      <c r="C650"/>
      <c r="D650" s="23"/>
      <c r="E650"/>
      <c r="F650" s="25"/>
      <c r="G650" s="25"/>
      <c r="H650" s="25"/>
      <c r="I650" s="25"/>
      <c r="J650" s="10"/>
      <c r="K650"/>
      <c r="L650" s="13"/>
      <c r="M650" s="13"/>
      <c r="N650"/>
      <c r="O650"/>
      <c r="P650" s="13"/>
      <c r="Q650" s="13"/>
      <c r="R650"/>
      <c r="S650"/>
      <c r="T650"/>
      <c r="U650"/>
      <c r="V650"/>
      <c r="W650"/>
      <c r="X650"/>
      <c r="Y650" s="12"/>
      <c r="Z650" s="12"/>
      <c r="AA650" s="12"/>
      <c r="AB650" s="12"/>
    </row>
    <row r="651" spans="1:28" x14ac:dyDescent="0.25">
      <c r="A651"/>
      <c r="B651"/>
      <c r="C651"/>
      <c r="D651" s="23"/>
      <c r="E651"/>
      <c r="F651" s="25"/>
      <c r="G651" s="25"/>
      <c r="H651" s="25"/>
      <c r="I651" s="25"/>
      <c r="J651" s="10"/>
      <c r="K651"/>
      <c r="L651" s="13"/>
      <c r="M651" s="13"/>
      <c r="N651"/>
      <c r="O651"/>
      <c r="P651" s="13"/>
      <c r="Q651" s="13"/>
      <c r="R651"/>
      <c r="S651"/>
      <c r="T651"/>
      <c r="U651"/>
      <c r="V651"/>
      <c r="W651"/>
      <c r="X651"/>
      <c r="Y651" s="12"/>
      <c r="Z651" s="12"/>
      <c r="AA651" s="12"/>
      <c r="AB651" s="12"/>
    </row>
    <row r="652" spans="1:28" x14ac:dyDescent="0.25">
      <c r="A652"/>
      <c r="B652"/>
      <c r="C652"/>
      <c r="D652" s="23"/>
      <c r="E652"/>
      <c r="F652" s="25"/>
      <c r="G652" s="25"/>
      <c r="H652" s="25"/>
      <c r="I652" s="25"/>
      <c r="J652" s="10"/>
      <c r="K652"/>
      <c r="L652" s="13"/>
      <c r="M652" s="13"/>
      <c r="N652"/>
      <c r="O652"/>
      <c r="P652" s="13"/>
      <c r="Q652" s="13"/>
      <c r="R652"/>
      <c r="S652"/>
      <c r="T652"/>
      <c r="U652"/>
      <c r="V652"/>
      <c r="W652"/>
      <c r="X652"/>
      <c r="Y652" s="12"/>
      <c r="Z652" s="12"/>
      <c r="AA652" s="12"/>
      <c r="AB652" s="12"/>
    </row>
    <row r="653" spans="1:28" x14ac:dyDescent="0.25">
      <c r="A653"/>
      <c r="B653"/>
      <c r="C653"/>
      <c r="D653" s="23"/>
      <c r="E653"/>
      <c r="F653" s="25"/>
      <c r="G653" s="25"/>
      <c r="H653" s="25"/>
      <c r="I653" s="25"/>
      <c r="J653" s="10"/>
      <c r="K653"/>
      <c r="L653" s="13"/>
      <c r="M653" s="13"/>
      <c r="N653"/>
      <c r="O653"/>
      <c r="P653" s="13"/>
      <c r="Q653" s="13"/>
      <c r="R653"/>
      <c r="S653"/>
      <c r="T653"/>
      <c r="U653"/>
      <c r="V653"/>
      <c r="W653"/>
      <c r="X653"/>
      <c r="Y653" s="12"/>
      <c r="Z653" s="12"/>
      <c r="AA653" s="12"/>
      <c r="AB653" s="12"/>
    </row>
    <row r="654" spans="1:28" x14ac:dyDescent="0.25">
      <c r="A654"/>
      <c r="B654"/>
      <c r="C654"/>
      <c r="D654" s="23"/>
      <c r="E654"/>
      <c r="F654" s="25"/>
      <c r="G654" s="25"/>
      <c r="H654" s="25"/>
      <c r="I654" s="25"/>
      <c r="J654" s="10"/>
      <c r="K654"/>
      <c r="L654" s="13"/>
      <c r="M654" s="13"/>
      <c r="N654"/>
      <c r="O654"/>
      <c r="P654" s="13"/>
      <c r="Q654" s="13"/>
      <c r="R654"/>
      <c r="S654"/>
      <c r="T654"/>
      <c r="U654"/>
      <c r="V654"/>
      <c r="W654"/>
      <c r="X654"/>
      <c r="Y654" s="12"/>
      <c r="Z654" s="12"/>
      <c r="AA654" s="12"/>
      <c r="AB654" s="12"/>
    </row>
    <row r="655" spans="1:28" x14ac:dyDescent="0.25">
      <c r="A655"/>
      <c r="B655"/>
      <c r="C655"/>
      <c r="D655" s="23"/>
      <c r="E655"/>
      <c r="F655" s="25"/>
      <c r="G655" s="25"/>
      <c r="H655" s="25"/>
      <c r="I655" s="25"/>
      <c r="J655" s="10"/>
      <c r="K655"/>
      <c r="L655" s="13"/>
      <c r="M655" s="13"/>
      <c r="N655"/>
      <c r="O655"/>
      <c r="P655" s="13"/>
      <c r="Q655" s="13"/>
      <c r="R655"/>
      <c r="S655"/>
      <c r="T655"/>
      <c r="U655"/>
      <c r="V655"/>
      <c r="W655"/>
      <c r="X655"/>
      <c r="Y655" s="12"/>
      <c r="Z655" s="12"/>
      <c r="AA655" s="12"/>
      <c r="AB655" s="12"/>
    </row>
    <row r="656" spans="1:28" x14ac:dyDescent="0.25">
      <c r="A656"/>
      <c r="B656"/>
      <c r="C656"/>
      <c r="D656" s="23"/>
      <c r="E656"/>
      <c r="F656" s="25"/>
      <c r="G656" s="25"/>
      <c r="H656" s="25"/>
      <c r="I656" s="25"/>
      <c r="J656" s="10"/>
      <c r="K656"/>
      <c r="L656" s="13"/>
      <c r="M656" s="13"/>
      <c r="N656"/>
      <c r="O656"/>
      <c r="P656" s="13"/>
      <c r="Q656" s="13"/>
      <c r="R656"/>
      <c r="S656"/>
      <c r="T656"/>
      <c r="U656"/>
      <c r="V656"/>
      <c r="W656"/>
      <c r="X656"/>
      <c r="Y656" s="12"/>
      <c r="Z656" s="12"/>
      <c r="AA656" s="12"/>
      <c r="AB656" s="12"/>
    </row>
    <row r="657" spans="1:28" x14ac:dyDescent="0.25">
      <c r="A657"/>
      <c r="B657"/>
      <c r="C657"/>
      <c r="D657" s="23"/>
      <c r="E657"/>
      <c r="F657" s="25"/>
      <c r="G657" s="25"/>
      <c r="H657" s="25"/>
      <c r="I657" s="25"/>
      <c r="J657" s="10"/>
      <c r="K657"/>
      <c r="L657" s="13"/>
      <c r="M657" s="13"/>
      <c r="N657"/>
      <c r="O657"/>
      <c r="P657" s="13"/>
      <c r="Q657" s="13"/>
      <c r="R657"/>
      <c r="S657"/>
      <c r="T657"/>
      <c r="U657"/>
      <c r="V657"/>
      <c r="W657"/>
      <c r="X657"/>
      <c r="Y657" s="12"/>
      <c r="Z657" s="12"/>
      <c r="AA657" s="12"/>
      <c r="AB657" s="12"/>
    </row>
    <row r="658" spans="1:28" x14ac:dyDescent="0.25">
      <c r="A658"/>
      <c r="B658"/>
      <c r="C658"/>
      <c r="D658" s="23"/>
      <c r="E658"/>
      <c r="F658" s="25"/>
      <c r="G658" s="25"/>
      <c r="H658" s="25"/>
      <c r="I658" s="25"/>
      <c r="J658" s="10"/>
      <c r="K658"/>
      <c r="L658" s="13"/>
      <c r="M658" s="13"/>
      <c r="N658"/>
      <c r="O658"/>
      <c r="P658" s="13"/>
      <c r="Q658" s="13"/>
      <c r="R658"/>
      <c r="S658"/>
      <c r="T658"/>
      <c r="U658"/>
      <c r="V658"/>
      <c r="W658"/>
      <c r="X658"/>
      <c r="Y658" s="12"/>
      <c r="Z658" s="12"/>
      <c r="AA658" s="12"/>
      <c r="AB658" s="12"/>
    </row>
    <row r="659" spans="1:28" x14ac:dyDescent="0.25">
      <c r="A659"/>
      <c r="B659"/>
      <c r="C659"/>
      <c r="D659" s="23"/>
      <c r="E659"/>
      <c r="F659" s="25"/>
      <c r="G659" s="25"/>
      <c r="H659" s="25"/>
      <c r="I659" s="25"/>
      <c r="J659" s="10"/>
      <c r="K659"/>
      <c r="L659" s="13"/>
      <c r="M659" s="13"/>
      <c r="N659"/>
      <c r="O659"/>
      <c r="P659" s="13"/>
      <c r="Q659" s="13"/>
      <c r="R659"/>
      <c r="S659"/>
      <c r="T659"/>
      <c r="U659"/>
      <c r="V659"/>
      <c r="W659"/>
      <c r="X659"/>
      <c r="Y659" s="12"/>
      <c r="Z659" s="12"/>
      <c r="AA659" s="12"/>
      <c r="AB659" s="12"/>
    </row>
    <row r="660" spans="1:28" x14ac:dyDescent="0.25">
      <c r="A660"/>
      <c r="B660"/>
      <c r="C660"/>
      <c r="D660" s="23"/>
      <c r="E660"/>
      <c r="F660" s="25"/>
      <c r="G660" s="25"/>
      <c r="H660" s="25"/>
      <c r="I660" s="25"/>
      <c r="J660" s="10"/>
      <c r="K660"/>
      <c r="L660" s="13"/>
      <c r="M660" s="13"/>
      <c r="N660"/>
      <c r="O660"/>
      <c r="P660" s="13"/>
      <c r="Q660" s="13"/>
      <c r="R660"/>
      <c r="S660"/>
      <c r="T660"/>
      <c r="U660"/>
      <c r="V660"/>
      <c r="W660"/>
      <c r="X660"/>
      <c r="Y660" s="12"/>
      <c r="Z660" s="12"/>
      <c r="AA660" s="12"/>
      <c r="AB660" s="12"/>
    </row>
    <row r="661" spans="1:28" x14ac:dyDescent="0.25">
      <c r="A661"/>
      <c r="B661"/>
      <c r="C661"/>
      <c r="D661" s="23"/>
      <c r="E661"/>
      <c r="F661" s="25"/>
      <c r="G661" s="25"/>
      <c r="H661" s="25"/>
      <c r="I661" s="25"/>
      <c r="J661" s="10"/>
      <c r="K661"/>
      <c r="L661" s="13"/>
      <c r="M661" s="13"/>
      <c r="N661"/>
      <c r="O661"/>
      <c r="P661" s="13"/>
      <c r="Q661" s="13"/>
      <c r="R661"/>
      <c r="S661"/>
      <c r="T661"/>
      <c r="U661"/>
      <c r="V661"/>
      <c r="W661"/>
      <c r="X661"/>
      <c r="Y661" s="12"/>
      <c r="Z661" s="12"/>
      <c r="AA661" s="12"/>
      <c r="AB661" s="12"/>
    </row>
    <row r="662" spans="1:28" x14ac:dyDescent="0.25">
      <c r="A662"/>
      <c r="B662"/>
      <c r="C662"/>
      <c r="D662" s="23"/>
      <c r="E662"/>
      <c r="F662" s="25"/>
      <c r="G662" s="25"/>
      <c r="H662" s="25"/>
      <c r="I662" s="25"/>
      <c r="J662" s="10"/>
      <c r="K662"/>
      <c r="L662" s="13"/>
      <c r="M662" s="13"/>
      <c r="N662"/>
      <c r="O662"/>
      <c r="P662" s="13"/>
      <c r="Q662" s="13"/>
      <c r="R662"/>
      <c r="S662"/>
      <c r="T662"/>
      <c r="U662"/>
      <c r="V662"/>
      <c r="W662"/>
      <c r="X662"/>
      <c r="Y662" s="12"/>
      <c r="Z662" s="12"/>
      <c r="AA662" s="12"/>
      <c r="AB662" s="12"/>
    </row>
    <row r="663" spans="1:28" x14ac:dyDescent="0.25">
      <c r="A663"/>
      <c r="B663"/>
      <c r="C663"/>
      <c r="D663" s="23"/>
      <c r="E663"/>
      <c r="F663" s="25"/>
      <c r="G663" s="25"/>
      <c r="H663" s="25"/>
      <c r="I663" s="25"/>
      <c r="J663" s="10"/>
      <c r="K663"/>
      <c r="L663" s="13"/>
      <c r="M663" s="13"/>
      <c r="N663"/>
      <c r="O663"/>
      <c r="P663" s="13"/>
      <c r="Q663" s="13"/>
      <c r="R663"/>
      <c r="S663"/>
      <c r="T663"/>
      <c r="U663"/>
      <c r="V663"/>
      <c r="W663"/>
      <c r="X663"/>
      <c r="Y663" s="12"/>
      <c r="Z663" s="12"/>
      <c r="AA663" s="12"/>
      <c r="AB663" s="12"/>
    </row>
    <row r="664" spans="1:28" x14ac:dyDescent="0.25">
      <c r="A664"/>
      <c r="B664"/>
      <c r="C664"/>
      <c r="D664" s="23"/>
      <c r="E664"/>
      <c r="F664" s="25"/>
      <c r="G664" s="25"/>
      <c r="H664" s="25"/>
      <c r="I664" s="25"/>
      <c r="J664" s="10"/>
      <c r="K664"/>
      <c r="L664" s="13"/>
      <c r="M664" s="13"/>
      <c r="N664"/>
      <c r="O664"/>
      <c r="P664" s="13"/>
      <c r="Q664" s="13"/>
      <c r="R664"/>
      <c r="S664"/>
      <c r="T664"/>
      <c r="U664"/>
      <c r="V664"/>
      <c r="W664"/>
      <c r="X664"/>
      <c r="Y664" s="12"/>
      <c r="Z664" s="12"/>
      <c r="AA664" s="12"/>
      <c r="AB664" s="12"/>
    </row>
    <row r="665" spans="1:28" x14ac:dyDescent="0.25">
      <c r="A665"/>
      <c r="B665"/>
      <c r="C665"/>
      <c r="D665" s="23"/>
      <c r="E665"/>
      <c r="F665" s="25"/>
      <c r="G665" s="25"/>
      <c r="H665" s="25"/>
      <c r="I665" s="25"/>
      <c r="J665" s="10"/>
      <c r="K665"/>
      <c r="L665" s="13"/>
      <c r="M665" s="13"/>
      <c r="N665"/>
      <c r="O665"/>
      <c r="P665" s="13"/>
      <c r="Q665" s="13"/>
      <c r="R665"/>
      <c r="S665"/>
      <c r="T665"/>
      <c r="U665"/>
      <c r="V665"/>
      <c r="W665"/>
      <c r="X665"/>
      <c r="Y665" s="12"/>
      <c r="Z665" s="12"/>
      <c r="AA665" s="12"/>
      <c r="AB665" s="12"/>
    </row>
    <row r="666" spans="1:28" x14ac:dyDescent="0.25">
      <c r="A666"/>
      <c r="B666"/>
      <c r="C666"/>
      <c r="D666" s="23"/>
      <c r="E666"/>
      <c r="F666" s="25"/>
      <c r="G666" s="25"/>
      <c r="H666" s="25"/>
      <c r="I666" s="25"/>
      <c r="J666" s="10"/>
      <c r="K666"/>
      <c r="L666" s="13"/>
      <c r="M666" s="13"/>
      <c r="N666"/>
      <c r="O666"/>
      <c r="P666" s="13"/>
      <c r="Q666" s="13"/>
      <c r="R666"/>
      <c r="S666"/>
      <c r="T666"/>
      <c r="U666"/>
      <c r="V666"/>
      <c r="W666"/>
      <c r="X666"/>
      <c r="Y666" s="12"/>
      <c r="Z666" s="12"/>
      <c r="AA666" s="12"/>
      <c r="AB666" s="12"/>
    </row>
    <row r="667" spans="1:28" x14ac:dyDescent="0.25">
      <c r="A667"/>
      <c r="B667"/>
      <c r="C667"/>
      <c r="D667" s="23"/>
      <c r="E667"/>
      <c r="F667" s="25"/>
      <c r="G667" s="25"/>
      <c r="H667" s="25"/>
      <c r="I667" s="25"/>
      <c r="J667" s="10"/>
      <c r="K667"/>
      <c r="L667" s="13"/>
      <c r="M667" s="13"/>
      <c r="N667"/>
      <c r="O667"/>
      <c r="P667" s="13"/>
      <c r="Q667" s="13"/>
      <c r="R667"/>
      <c r="S667"/>
      <c r="T667"/>
      <c r="U667"/>
      <c r="V667"/>
      <c r="W667"/>
      <c r="X667"/>
      <c r="Y667" s="12"/>
      <c r="Z667" s="12"/>
      <c r="AA667" s="12"/>
      <c r="AB667" s="12"/>
    </row>
    <row r="668" spans="1:28" x14ac:dyDescent="0.25">
      <c r="A668"/>
      <c r="B668"/>
      <c r="C668"/>
      <c r="D668" s="23"/>
      <c r="E668"/>
      <c r="F668" s="25"/>
      <c r="G668" s="25"/>
      <c r="H668" s="25"/>
      <c r="I668" s="25"/>
      <c r="J668" s="10"/>
      <c r="K668"/>
      <c r="L668" s="13"/>
      <c r="M668" s="13"/>
      <c r="N668"/>
      <c r="O668"/>
      <c r="P668" s="13"/>
      <c r="Q668" s="13"/>
      <c r="R668"/>
      <c r="S668"/>
      <c r="T668"/>
      <c r="U668"/>
      <c r="V668"/>
      <c r="W668"/>
      <c r="X668"/>
      <c r="Y668" s="12"/>
      <c r="Z668" s="12"/>
      <c r="AA668" s="12"/>
      <c r="AB668" s="12"/>
    </row>
    <row r="669" spans="1:28" x14ac:dyDescent="0.25">
      <c r="A669"/>
      <c r="B669"/>
      <c r="C669"/>
      <c r="D669" s="23"/>
      <c r="E669"/>
      <c r="F669" s="25"/>
      <c r="G669" s="25"/>
      <c r="H669" s="25"/>
      <c r="I669" s="25"/>
      <c r="J669" s="10"/>
      <c r="K669"/>
      <c r="L669" s="13"/>
      <c r="M669" s="13"/>
      <c r="N669"/>
      <c r="O669"/>
      <c r="P669" s="13"/>
      <c r="Q669" s="13"/>
      <c r="R669"/>
      <c r="S669"/>
      <c r="T669"/>
      <c r="U669"/>
      <c r="V669"/>
      <c r="W669"/>
      <c r="X669"/>
      <c r="Y669" s="12"/>
      <c r="Z669" s="12"/>
      <c r="AA669" s="12"/>
      <c r="AB669" s="12"/>
    </row>
    <row r="670" spans="1:28" x14ac:dyDescent="0.25">
      <c r="A670"/>
      <c r="B670"/>
      <c r="C670"/>
      <c r="D670" s="23"/>
      <c r="E670"/>
      <c r="F670" s="25"/>
      <c r="G670" s="25"/>
      <c r="H670" s="25"/>
      <c r="I670" s="25"/>
      <c r="J670" s="10"/>
      <c r="K670"/>
      <c r="L670" s="13"/>
      <c r="M670" s="13"/>
      <c r="N670"/>
      <c r="O670"/>
      <c r="P670" s="13"/>
      <c r="Q670" s="13"/>
      <c r="R670"/>
      <c r="S670"/>
      <c r="T670"/>
      <c r="U670"/>
      <c r="V670"/>
      <c r="W670"/>
      <c r="X670"/>
      <c r="Y670" s="12"/>
      <c r="Z670" s="12"/>
      <c r="AA670" s="12"/>
      <c r="AB670" s="12"/>
    </row>
    <row r="671" spans="1:28" x14ac:dyDescent="0.25">
      <c r="A671"/>
      <c r="B671"/>
      <c r="C671"/>
      <c r="D671" s="23"/>
      <c r="E671"/>
      <c r="F671" s="25"/>
      <c r="G671" s="25"/>
      <c r="H671" s="25"/>
      <c r="I671" s="25"/>
      <c r="J671" s="10"/>
      <c r="K671"/>
      <c r="L671" s="13"/>
      <c r="M671" s="13"/>
      <c r="N671"/>
      <c r="O671"/>
      <c r="P671" s="13"/>
      <c r="Q671" s="13"/>
      <c r="R671"/>
      <c r="S671"/>
      <c r="T671"/>
      <c r="U671"/>
      <c r="V671"/>
      <c r="W671"/>
      <c r="X671"/>
      <c r="Y671" s="12"/>
      <c r="Z671" s="12"/>
      <c r="AA671" s="12"/>
      <c r="AB671" s="12"/>
    </row>
    <row r="672" spans="1:28" x14ac:dyDescent="0.25">
      <c r="A672"/>
      <c r="B672"/>
      <c r="C672"/>
      <c r="D672" s="23"/>
      <c r="E672"/>
      <c r="F672" s="25"/>
      <c r="G672" s="25"/>
      <c r="H672" s="25"/>
      <c r="I672" s="25"/>
      <c r="J672" s="10"/>
      <c r="K672"/>
      <c r="L672" s="13"/>
      <c r="M672" s="13"/>
      <c r="N672"/>
      <c r="O672"/>
      <c r="P672" s="13"/>
      <c r="Q672" s="13"/>
      <c r="R672"/>
      <c r="S672"/>
      <c r="T672"/>
      <c r="U672"/>
      <c r="V672"/>
      <c r="W672"/>
      <c r="X672"/>
      <c r="Y672" s="12"/>
      <c r="Z672" s="12"/>
      <c r="AA672" s="12"/>
      <c r="AB672" s="12"/>
    </row>
    <row r="673" spans="1:28" x14ac:dyDescent="0.25">
      <c r="A673"/>
      <c r="B673"/>
      <c r="C673"/>
      <c r="D673" s="23"/>
      <c r="E673"/>
      <c r="F673" s="25"/>
      <c r="G673" s="25"/>
      <c r="H673" s="25"/>
      <c r="I673" s="25"/>
      <c r="J673" s="10"/>
      <c r="K673"/>
      <c r="L673" s="13"/>
      <c r="M673" s="13"/>
      <c r="N673"/>
      <c r="O673"/>
      <c r="P673" s="13"/>
      <c r="Q673" s="13"/>
      <c r="R673"/>
      <c r="S673"/>
      <c r="T673"/>
      <c r="U673"/>
      <c r="V673"/>
      <c r="W673"/>
      <c r="X673"/>
      <c r="Y673" s="12"/>
      <c r="Z673" s="12"/>
      <c r="AA673" s="12"/>
      <c r="AB673" s="12"/>
    </row>
    <row r="674" spans="1:28" x14ac:dyDescent="0.25">
      <c r="A674"/>
      <c r="B674"/>
      <c r="C674"/>
      <c r="D674" s="23"/>
      <c r="E674"/>
      <c r="F674" s="25"/>
      <c r="G674" s="25"/>
      <c r="H674" s="25"/>
      <c r="I674" s="25"/>
      <c r="J674" s="10"/>
      <c r="K674"/>
      <c r="L674" s="13"/>
      <c r="M674" s="13"/>
      <c r="N674"/>
      <c r="O674"/>
      <c r="P674" s="13"/>
      <c r="Q674" s="13"/>
      <c r="R674"/>
      <c r="S674"/>
      <c r="T674"/>
      <c r="U674"/>
      <c r="V674"/>
      <c r="W674"/>
      <c r="X674"/>
      <c r="Y674" s="12"/>
      <c r="Z674" s="12"/>
      <c r="AA674" s="12"/>
      <c r="AB674" s="12"/>
    </row>
    <row r="675" spans="1:28" x14ac:dyDescent="0.25">
      <c r="A675"/>
      <c r="B675"/>
      <c r="C675"/>
      <c r="D675" s="23"/>
      <c r="E675"/>
      <c r="F675" s="25"/>
      <c r="G675" s="25"/>
      <c r="H675" s="25"/>
      <c r="I675" s="25"/>
      <c r="J675" s="10"/>
      <c r="K675"/>
      <c r="L675" s="13"/>
      <c r="M675" s="13"/>
      <c r="N675"/>
      <c r="O675"/>
      <c r="P675" s="13"/>
      <c r="Q675" s="13"/>
      <c r="R675"/>
      <c r="S675"/>
      <c r="T675"/>
      <c r="U675"/>
      <c r="V675"/>
      <c r="W675"/>
      <c r="X675"/>
      <c r="Y675" s="12"/>
      <c r="Z675" s="12"/>
      <c r="AA675" s="12"/>
      <c r="AB675" s="12"/>
    </row>
    <row r="676" spans="1:28" x14ac:dyDescent="0.25">
      <c r="A676"/>
      <c r="B676"/>
      <c r="C676"/>
      <c r="D676" s="23"/>
      <c r="E676"/>
      <c r="F676" s="25"/>
      <c r="G676" s="25"/>
      <c r="H676" s="25"/>
      <c r="I676" s="25"/>
      <c r="J676" s="10"/>
      <c r="K676"/>
      <c r="L676" s="13"/>
      <c r="M676" s="13"/>
      <c r="N676"/>
      <c r="O676"/>
      <c r="P676" s="13"/>
      <c r="Q676" s="13"/>
      <c r="R676"/>
      <c r="S676"/>
      <c r="T676"/>
      <c r="U676"/>
      <c r="V676"/>
      <c r="W676"/>
      <c r="X676"/>
      <c r="Y676" s="12"/>
      <c r="Z676" s="12"/>
      <c r="AA676" s="12"/>
      <c r="AB676" s="12"/>
    </row>
    <row r="677" spans="1:28" x14ac:dyDescent="0.25">
      <c r="A677"/>
      <c r="B677"/>
      <c r="C677"/>
      <c r="D677" s="23"/>
      <c r="E677"/>
      <c r="F677" s="25"/>
      <c r="G677" s="25"/>
      <c r="H677" s="25"/>
      <c r="I677" s="25"/>
      <c r="J677" s="10"/>
      <c r="K677"/>
      <c r="L677" s="13"/>
      <c r="M677" s="13"/>
      <c r="N677"/>
      <c r="O677"/>
      <c r="P677" s="13"/>
      <c r="Q677" s="13"/>
      <c r="R677"/>
      <c r="S677"/>
      <c r="T677"/>
      <c r="U677"/>
      <c r="V677"/>
      <c r="W677"/>
      <c r="X677"/>
      <c r="Y677" s="12"/>
      <c r="Z677" s="12"/>
      <c r="AA677" s="12"/>
      <c r="AB677" s="12"/>
    </row>
    <row r="678" spans="1:28" x14ac:dyDescent="0.25">
      <c r="A678"/>
      <c r="B678"/>
      <c r="C678"/>
      <c r="D678" s="23"/>
      <c r="E678"/>
      <c r="F678" s="25"/>
      <c r="G678" s="25"/>
      <c r="H678" s="25"/>
      <c r="I678" s="25"/>
      <c r="J678" s="10"/>
      <c r="K678"/>
      <c r="L678" s="13"/>
      <c r="M678" s="13"/>
      <c r="N678"/>
      <c r="O678"/>
      <c r="P678" s="13"/>
      <c r="Q678" s="13"/>
      <c r="R678"/>
      <c r="S678"/>
      <c r="T678"/>
      <c r="U678"/>
      <c r="V678"/>
      <c r="W678"/>
      <c r="X678"/>
      <c r="Y678" s="12"/>
      <c r="Z678" s="12"/>
      <c r="AA678" s="12"/>
      <c r="AB678" s="12"/>
    </row>
    <row r="679" spans="1:28" x14ac:dyDescent="0.25">
      <c r="A679"/>
      <c r="B679"/>
      <c r="C679"/>
      <c r="D679" s="23"/>
      <c r="E679"/>
      <c r="F679" s="25"/>
      <c r="G679" s="25"/>
      <c r="H679" s="25"/>
      <c r="I679" s="25"/>
      <c r="J679" s="10"/>
      <c r="K679"/>
      <c r="L679" s="13"/>
      <c r="M679" s="13"/>
      <c r="N679"/>
      <c r="O679"/>
      <c r="P679" s="13"/>
      <c r="Q679" s="13"/>
      <c r="R679"/>
      <c r="S679"/>
      <c r="T679"/>
      <c r="U679"/>
      <c r="V679"/>
      <c r="W679"/>
      <c r="X679"/>
      <c r="Y679" s="12"/>
      <c r="Z679" s="12"/>
      <c r="AA679" s="12"/>
      <c r="AB679" s="12"/>
    </row>
    <row r="680" spans="1:28" x14ac:dyDescent="0.25">
      <c r="A680"/>
      <c r="B680"/>
      <c r="C680"/>
      <c r="D680" s="23"/>
      <c r="E680"/>
      <c r="F680" s="25"/>
      <c r="G680" s="25"/>
      <c r="H680" s="25"/>
      <c r="I680" s="25"/>
      <c r="J680" s="10"/>
      <c r="K680"/>
      <c r="L680" s="13"/>
      <c r="M680" s="13"/>
      <c r="N680"/>
      <c r="O680"/>
      <c r="P680" s="13"/>
      <c r="Q680" s="13"/>
      <c r="R680"/>
      <c r="S680"/>
      <c r="T680"/>
      <c r="U680"/>
      <c r="V680"/>
      <c r="W680"/>
      <c r="X680"/>
      <c r="Y680" s="12"/>
      <c r="Z680" s="12"/>
      <c r="AA680" s="12"/>
      <c r="AB680" s="12"/>
    </row>
    <row r="681" spans="1:28" x14ac:dyDescent="0.25">
      <c r="A681"/>
      <c r="B681"/>
      <c r="C681"/>
      <c r="D681" s="23"/>
      <c r="E681"/>
      <c r="F681" s="25"/>
      <c r="G681" s="25"/>
      <c r="H681" s="25"/>
      <c r="I681" s="25"/>
      <c r="J681" s="10"/>
      <c r="K681"/>
      <c r="L681" s="13"/>
      <c r="M681" s="13"/>
      <c r="N681"/>
      <c r="O681"/>
      <c r="P681" s="13"/>
      <c r="Q681" s="13"/>
      <c r="R681"/>
      <c r="S681"/>
      <c r="T681"/>
      <c r="U681"/>
      <c r="V681"/>
      <c r="W681"/>
      <c r="X681"/>
      <c r="Y681" s="12"/>
      <c r="Z681" s="12"/>
      <c r="AA681" s="12"/>
      <c r="AB681" s="12"/>
    </row>
    <row r="682" spans="1:28" x14ac:dyDescent="0.25">
      <c r="A682"/>
      <c r="B682"/>
      <c r="C682"/>
      <c r="D682" s="23"/>
      <c r="E682"/>
      <c r="F682" s="25"/>
      <c r="G682" s="25"/>
      <c r="H682" s="25"/>
      <c r="I682" s="25"/>
      <c r="J682" s="10"/>
      <c r="K682"/>
      <c r="L682" s="13"/>
      <c r="M682" s="13"/>
      <c r="N682"/>
      <c r="O682"/>
      <c r="P682" s="13"/>
      <c r="Q682" s="13"/>
      <c r="R682"/>
      <c r="S682"/>
      <c r="T682"/>
      <c r="U682"/>
      <c r="V682"/>
      <c r="W682"/>
      <c r="X682"/>
      <c r="Y682" s="12"/>
      <c r="Z682" s="12"/>
      <c r="AA682" s="12"/>
      <c r="AB682" s="12"/>
    </row>
    <row r="683" spans="1:28" x14ac:dyDescent="0.25">
      <c r="A683"/>
      <c r="B683"/>
      <c r="C683"/>
      <c r="D683" s="23"/>
      <c r="E683"/>
      <c r="F683" s="25"/>
      <c r="G683" s="25"/>
      <c r="H683" s="25"/>
      <c r="I683" s="25"/>
      <c r="J683" s="10"/>
      <c r="K683"/>
      <c r="L683" s="13"/>
      <c r="M683" s="13"/>
      <c r="N683"/>
      <c r="O683"/>
      <c r="P683" s="13"/>
      <c r="Q683" s="13"/>
      <c r="R683"/>
      <c r="S683"/>
      <c r="T683"/>
      <c r="U683"/>
      <c r="V683"/>
      <c r="W683"/>
      <c r="X683"/>
      <c r="Y683" s="12"/>
      <c r="Z683" s="12"/>
      <c r="AA683" s="12"/>
      <c r="AB683" s="12"/>
    </row>
    <row r="684" spans="1:28" x14ac:dyDescent="0.25">
      <c r="A684"/>
      <c r="B684"/>
      <c r="C684"/>
      <c r="D684" s="23"/>
      <c r="E684"/>
      <c r="F684" s="25"/>
      <c r="G684" s="25"/>
      <c r="H684" s="25"/>
      <c r="I684" s="25"/>
      <c r="J684" s="10"/>
      <c r="K684"/>
      <c r="L684" s="13"/>
      <c r="M684" s="13"/>
      <c r="N684"/>
      <c r="O684"/>
      <c r="P684" s="13"/>
      <c r="Q684" s="13"/>
      <c r="R684"/>
      <c r="S684"/>
      <c r="T684"/>
      <c r="U684"/>
      <c r="V684"/>
      <c r="W684"/>
      <c r="X684"/>
      <c r="Y684" s="12"/>
      <c r="Z684" s="12"/>
      <c r="AA684" s="12"/>
      <c r="AB684" s="12"/>
    </row>
    <row r="685" spans="1:28" x14ac:dyDescent="0.25">
      <c r="A685"/>
      <c r="B685"/>
      <c r="C685"/>
      <c r="D685" s="23"/>
      <c r="E685"/>
      <c r="F685" s="25"/>
      <c r="G685" s="25"/>
      <c r="H685" s="25"/>
      <c r="I685" s="25"/>
      <c r="J685" s="10"/>
      <c r="K685"/>
      <c r="L685" s="13"/>
      <c r="M685" s="13"/>
      <c r="N685"/>
      <c r="O685"/>
      <c r="P685" s="13"/>
      <c r="Q685" s="13"/>
      <c r="R685"/>
      <c r="S685"/>
      <c r="T685"/>
      <c r="U685"/>
      <c r="V685"/>
      <c r="W685"/>
      <c r="X685"/>
      <c r="Y685" s="12"/>
      <c r="Z685" s="12"/>
      <c r="AA685" s="12"/>
      <c r="AB685" s="12"/>
    </row>
    <row r="686" spans="1:28" x14ac:dyDescent="0.25">
      <c r="A686"/>
      <c r="B686"/>
      <c r="C686"/>
      <c r="D686" s="23"/>
      <c r="E686"/>
      <c r="F686" s="25"/>
      <c r="G686" s="25"/>
      <c r="H686" s="25"/>
      <c r="I686" s="25"/>
      <c r="J686" s="10"/>
      <c r="K686"/>
      <c r="L686" s="13"/>
      <c r="M686" s="13"/>
      <c r="N686"/>
      <c r="O686"/>
      <c r="P686" s="13"/>
      <c r="Q686" s="13"/>
      <c r="R686"/>
      <c r="S686"/>
      <c r="T686"/>
      <c r="U686"/>
      <c r="V686"/>
      <c r="W686"/>
      <c r="X686"/>
      <c r="Y686" s="12"/>
      <c r="Z686" s="12"/>
      <c r="AA686" s="12"/>
      <c r="AB686" s="12"/>
    </row>
    <row r="687" spans="1:28" x14ac:dyDescent="0.25">
      <c r="A687"/>
      <c r="B687"/>
      <c r="C687"/>
      <c r="D687" s="23"/>
      <c r="E687"/>
      <c r="F687" s="25"/>
      <c r="G687" s="25"/>
      <c r="H687" s="25"/>
      <c r="I687" s="25"/>
      <c r="J687" s="10"/>
      <c r="K687"/>
      <c r="L687" s="13"/>
      <c r="M687" s="13"/>
      <c r="N687"/>
      <c r="O687"/>
      <c r="P687" s="13"/>
      <c r="Q687" s="13"/>
      <c r="R687"/>
      <c r="S687"/>
      <c r="T687"/>
      <c r="U687"/>
      <c r="V687"/>
      <c r="W687"/>
      <c r="X687"/>
      <c r="Y687" s="12"/>
      <c r="Z687" s="12"/>
      <c r="AA687" s="12"/>
      <c r="AB687" s="12"/>
    </row>
    <row r="688" spans="1:28" x14ac:dyDescent="0.25">
      <c r="A688"/>
      <c r="B688"/>
      <c r="C688"/>
      <c r="D688" s="23"/>
      <c r="E688"/>
      <c r="F688" s="25"/>
      <c r="G688" s="25"/>
      <c r="H688" s="25"/>
      <c r="I688" s="25"/>
      <c r="J688" s="10"/>
      <c r="K688"/>
      <c r="L688" s="13"/>
      <c r="M688" s="13"/>
      <c r="N688"/>
      <c r="O688"/>
      <c r="P688" s="13"/>
      <c r="Q688" s="13"/>
      <c r="R688"/>
      <c r="S688"/>
      <c r="T688"/>
      <c r="U688"/>
      <c r="V688"/>
      <c r="W688"/>
      <c r="X688"/>
      <c r="Y688" s="12"/>
      <c r="Z688" s="12"/>
      <c r="AA688" s="12"/>
      <c r="AB688" s="12"/>
    </row>
    <row r="689" spans="1:28" x14ac:dyDescent="0.25">
      <c r="A689"/>
      <c r="B689"/>
      <c r="C689"/>
      <c r="D689" s="23"/>
      <c r="E689"/>
      <c r="F689" s="25"/>
      <c r="G689" s="25"/>
      <c r="H689" s="25"/>
      <c r="I689" s="25"/>
      <c r="J689" s="10"/>
      <c r="K689"/>
      <c r="L689" s="13"/>
      <c r="M689" s="13"/>
      <c r="N689"/>
      <c r="O689"/>
      <c r="P689" s="13"/>
      <c r="Q689" s="13"/>
      <c r="R689"/>
      <c r="S689"/>
      <c r="T689"/>
      <c r="U689"/>
      <c r="V689"/>
      <c r="W689"/>
      <c r="X689"/>
      <c r="Y689" s="12"/>
      <c r="Z689" s="12"/>
      <c r="AA689" s="12"/>
      <c r="AB689" s="12"/>
    </row>
    <row r="690" spans="1:28" x14ac:dyDescent="0.25">
      <c r="A690"/>
      <c r="B690"/>
      <c r="C690"/>
      <c r="D690" s="23"/>
      <c r="E690"/>
      <c r="F690" s="25"/>
      <c r="G690" s="25"/>
      <c r="H690" s="25"/>
      <c r="I690" s="25"/>
      <c r="J690" s="10"/>
      <c r="K690"/>
      <c r="L690" s="13"/>
      <c r="M690" s="13"/>
      <c r="N690"/>
      <c r="O690"/>
      <c r="P690" s="13"/>
      <c r="Q690" s="13"/>
      <c r="R690"/>
      <c r="S690"/>
      <c r="T690"/>
      <c r="U690"/>
      <c r="V690"/>
      <c r="W690"/>
      <c r="X690"/>
      <c r="Y690" s="12"/>
      <c r="Z690" s="12"/>
      <c r="AA690" s="12"/>
      <c r="AB690" s="12"/>
    </row>
    <row r="691" spans="1:28" x14ac:dyDescent="0.25">
      <c r="A691"/>
      <c r="B691"/>
      <c r="C691"/>
      <c r="D691" s="23"/>
      <c r="E691"/>
      <c r="F691" s="25"/>
      <c r="G691" s="25"/>
      <c r="H691" s="25"/>
      <c r="I691" s="25"/>
      <c r="J691" s="10"/>
      <c r="K691"/>
      <c r="L691" s="13"/>
      <c r="M691" s="13"/>
      <c r="N691"/>
      <c r="O691"/>
      <c r="P691" s="13"/>
      <c r="Q691" s="13"/>
      <c r="R691"/>
      <c r="S691"/>
      <c r="T691"/>
      <c r="U691"/>
      <c r="V691"/>
      <c r="W691"/>
      <c r="X691"/>
      <c r="Y691" s="12"/>
      <c r="Z691" s="12"/>
      <c r="AA691" s="12"/>
      <c r="AB691" s="12"/>
    </row>
    <row r="692" spans="1:28" x14ac:dyDescent="0.25">
      <c r="A692"/>
      <c r="B692"/>
      <c r="C692"/>
      <c r="D692" s="23"/>
      <c r="E692"/>
      <c r="F692" s="25"/>
      <c r="G692" s="25"/>
      <c r="H692" s="25"/>
      <c r="I692" s="25"/>
      <c r="J692" s="10"/>
      <c r="K692"/>
      <c r="L692" s="13"/>
      <c r="M692" s="13"/>
      <c r="N692"/>
      <c r="O692"/>
      <c r="P692" s="13"/>
      <c r="Q692" s="13"/>
      <c r="R692"/>
      <c r="S692"/>
      <c r="T692"/>
      <c r="U692"/>
      <c r="V692"/>
      <c r="W692"/>
      <c r="X692"/>
      <c r="Y692" s="12"/>
      <c r="Z692" s="12"/>
      <c r="AA692" s="12"/>
      <c r="AB692" s="12"/>
    </row>
    <row r="693" spans="1:28" x14ac:dyDescent="0.25">
      <c r="A693"/>
      <c r="B693"/>
      <c r="C693"/>
      <c r="D693" s="23"/>
      <c r="E693"/>
      <c r="F693" s="25"/>
      <c r="G693" s="25"/>
      <c r="H693" s="25"/>
      <c r="I693" s="25"/>
      <c r="J693" s="10"/>
      <c r="K693"/>
      <c r="L693" s="13"/>
      <c r="M693" s="13"/>
      <c r="N693"/>
      <c r="O693"/>
      <c r="P693" s="13"/>
      <c r="Q693" s="13"/>
      <c r="R693"/>
      <c r="S693"/>
      <c r="T693"/>
      <c r="U693"/>
      <c r="V693"/>
      <c r="W693"/>
      <c r="X693"/>
      <c r="Y693" s="12"/>
      <c r="Z693" s="12"/>
      <c r="AA693" s="12"/>
      <c r="AB693" s="12"/>
    </row>
    <row r="694" spans="1:28" x14ac:dyDescent="0.25">
      <c r="A694"/>
      <c r="B694"/>
      <c r="C694"/>
      <c r="D694" s="23"/>
      <c r="E694"/>
      <c r="F694" s="25"/>
      <c r="G694" s="25"/>
      <c r="H694" s="25"/>
      <c r="I694" s="25"/>
      <c r="J694" s="10"/>
      <c r="K694"/>
      <c r="L694" s="13"/>
      <c r="M694" s="13"/>
      <c r="N694"/>
      <c r="O694"/>
      <c r="P694" s="13"/>
      <c r="Q694" s="13"/>
      <c r="R694"/>
      <c r="S694"/>
      <c r="T694"/>
      <c r="U694"/>
      <c r="V694"/>
      <c r="W694"/>
      <c r="X694"/>
      <c r="Y694" s="12"/>
      <c r="Z694" s="12"/>
      <c r="AA694" s="12"/>
      <c r="AB694" s="12"/>
    </row>
    <row r="695" spans="1:28" x14ac:dyDescent="0.25">
      <c r="A695"/>
      <c r="B695"/>
      <c r="C695"/>
      <c r="D695" s="23"/>
      <c r="E695"/>
      <c r="F695" s="25"/>
      <c r="G695" s="25"/>
      <c r="H695" s="25"/>
      <c r="I695" s="25"/>
      <c r="J695" s="10"/>
      <c r="K695"/>
      <c r="L695" s="13"/>
      <c r="M695" s="13"/>
      <c r="N695"/>
      <c r="O695"/>
      <c r="P695" s="13"/>
      <c r="Q695" s="13"/>
      <c r="R695"/>
      <c r="S695"/>
      <c r="T695"/>
      <c r="U695"/>
      <c r="V695"/>
      <c r="W695"/>
      <c r="X695"/>
      <c r="Y695" s="12"/>
      <c r="Z695" s="12"/>
      <c r="AA695" s="12"/>
      <c r="AB695" s="12"/>
    </row>
    <row r="696" spans="1:28" x14ac:dyDescent="0.25">
      <c r="A696"/>
      <c r="B696"/>
      <c r="C696"/>
      <c r="D696" s="23"/>
      <c r="E696"/>
      <c r="F696" s="25"/>
      <c r="G696" s="25"/>
      <c r="H696" s="25"/>
      <c r="I696" s="25"/>
      <c r="J696" s="10"/>
      <c r="K696"/>
      <c r="L696" s="13"/>
      <c r="M696" s="13"/>
      <c r="N696"/>
      <c r="O696"/>
      <c r="P696" s="13"/>
      <c r="Q696" s="13"/>
      <c r="R696"/>
      <c r="S696"/>
      <c r="T696"/>
      <c r="U696"/>
      <c r="V696"/>
      <c r="W696"/>
      <c r="X696"/>
      <c r="Y696" s="12"/>
      <c r="Z696" s="12"/>
      <c r="AA696" s="12"/>
      <c r="AB696" s="12"/>
    </row>
    <row r="697" spans="1:28" x14ac:dyDescent="0.25">
      <c r="A697"/>
      <c r="B697"/>
      <c r="C697"/>
      <c r="D697" s="23"/>
      <c r="E697"/>
      <c r="F697" s="25"/>
      <c r="G697" s="25"/>
      <c r="H697" s="25"/>
      <c r="I697" s="25"/>
      <c r="J697" s="10"/>
      <c r="K697"/>
      <c r="L697" s="13"/>
      <c r="M697" s="13"/>
      <c r="N697"/>
      <c r="O697"/>
      <c r="P697" s="13"/>
      <c r="Q697" s="13"/>
      <c r="R697"/>
      <c r="S697"/>
      <c r="T697"/>
      <c r="U697"/>
      <c r="V697"/>
      <c r="W697"/>
      <c r="X697"/>
      <c r="Y697" s="12"/>
      <c r="Z697" s="12"/>
      <c r="AA697" s="12"/>
      <c r="AB697" s="12"/>
    </row>
    <row r="698" spans="1:28" x14ac:dyDescent="0.25">
      <c r="A698"/>
      <c r="B698"/>
      <c r="C698"/>
      <c r="D698" s="23"/>
      <c r="E698"/>
      <c r="F698" s="25"/>
      <c r="G698" s="25"/>
      <c r="H698" s="25"/>
      <c r="I698" s="25"/>
      <c r="J698" s="10"/>
      <c r="K698"/>
      <c r="L698" s="13"/>
      <c r="M698" s="13"/>
      <c r="N698"/>
      <c r="O698"/>
      <c r="P698" s="13"/>
      <c r="Q698" s="13"/>
      <c r="R698"/>
      <c r="S698"/>
      <c r="T698"/>
      <c r="U698"/>
      <c r="V698"/>
      <c r="W698"/>
      <c r="X698"/>
      <c r="Y698" s="12"/>
      <c r="Z698" s="12"/>
      <c r="AA698" s="12"/>
      <c r="AB698" s="12"/>
    </row>
    <row r="699" spans="1:28" x14ac:dyDescent="0.25">
      <c r="A699"/>
      <c r="B699"/>
      <c r="C699"/>
      <c r="D699" s="23"/>
      <c r="E699"/>
      <c r="F699" s="25"/>
      <c r="G699" s="25"/>
      <c r="H699" s="25"/>
      <c r="I699" s="25"/>
      <c r="J699" s="10"/>
      <c r="K699"/>
      <c r="L699" s="13"/>
      <c r="M699" s="13"/>
      <c r="N699"/>
      <c r="O699"/>
      <c r="P699" s="13"/>
      <c r="Q699" s="13"/>
      <c r="R699"/>
      <c r="S699"/>
      <c r="T699"/>
      <c r="U699"/>
      <c r="V699"/>
      <c r="W699"/>
      <c r="X699"/>
      <c r="Y699" s="12"/>
      <c r="Z699" s="12"/>
      <c r="AA699" s="12"/>
      <c r="AB699" s="12"/>
    </row>
    <row r="700" spans="1:28" x14ac:dyDescent="0.25">
      <c r="A700"/>
      <c r="B700"/>
      <c r="C700"/>
      <c r="D700" s="23"/>
      <c r="E700"/>
      <c r="F700" s="25"/>
      <c r="G700" s="25"/>
      <c r="H700" s="25"/>
      <c r="I700" s="25"/>
      <c r="J700" s="10"/>
      <c r="K700"/>
      <c r="L700" s="13"/>
      <c r="M700" s="13"/>
      <c r="N700"/>
      <c r="O700"/>
      <c r="P700" s="13"/>
      <c r="Q700" s="13"/>
      <c r="R700"/>
      <c r="S700"/>
      <c r="T700"/>
      <c r="U700"/>
      <c r="V700"/>
      <c r="W700"/>
      <c r="X700"/>
      <c r="Y700" s="12"/>
      <c r="Z700" s="12"/>
      <c r="AA700" s="12"/>
      <c r="AB700" s="12"/>
    </row>
    <row r="701" spans="1:28" x14ac:dyDescent="0.25">
      <c r="A701"/>
      <c r="B701"/>
      <c r="C701"/>
      <c r="D701" s="23"/>
      <c r="E701"/>
      <c r="F701" s="25"/>
      <c r="G701" s="25"/>
      <c r="H701" s="25"/>
      <c r="I701" s="25"/>
      <c r="J701" s="10"/>
      <c r="K701"/>
      <c r="L701" s="13"/>
      <c r="M701" s="13"/>
      <c r="N701"/>
      <c r="O701"/>
      <c r="P701" s="13"/>
      <c r="Q701" s="13"/>
      <c r="R701"/>
      <c r="S701"/>
      <c r="T701"/>
      <c r="U701"/>
      <c r="V701"/>
      <c r="W701"/>
      <c r="X701"/>
      <c r="Y701" s="12"/>
      <c r="Z701" s="12"/>
      <c r="AA701" s="12"/>
      <c r="AB701" s="12"/>
    </row>
    <row r="702" spans="1:28" x14ac:dyDescent="0.25">
      <c r="A702"/>
      <c r="B702"/>
      <c r="C702"/>
      <c r="D702" s="23"/>
      <c r="E702"/>
      <c r="F702" s="25"/>
      <c r="G702" s="25"/>
      <c r="H702" s="25"/>
      <c r="I702" s="25"/>
      <c r="J702" s="10"/>
      <c r="K702"/>
      <c r="L702" s="13"/>
      <c r="M702" s="13"/>
      <c r="N702"/>
      <c r="O702"/>
      <c r="P702" s="13"/>
      <c r="Q702" s="13"/>
      <c r="R702"/>
      <c r="S702"/>
      <c r="T702"/>
      <c r="U702"/>
      <c r="V702"/>
      <c r="W702"/>
      <c r="X702"/>
      <c r="Y702" s="12"/>
      <c r="Z702" s="12"/>
      <c r="AA702" s="12"/>
      <c r="AB702" s="12"/>
    </row>
    <row r="703" spans="1:28" x14ac:dyDescent="0.25">
      <c r="A703"/>
      <c r="B703"/>
      <c r="C703"/>
      <c r="D703" s="23"/>
      <c r="E703"/>
      <c r="F703" s="25"/>
      <c r="G703" s="25"/>
      <c r="H703" s="25"/>
      <c r="I703" s="25"/>
      <c r="J703" s="10"/>
      <c r="K703"/>
      <c r="L703" s="13"/>
      <c r="M703" s="13"/>
      <c r="N703"/>
      <c r="O703"/>
      <c r="P703" s="13"/>
      <c r="Q703" s="13"/>
      <c r="R703"/>
      <c r="S703"/>
      <c r="T703"/>
      <c r="U703"/>
      <c r="V703"/>
      <c r="W703"/>
      <c r="X703"/>
      <c r="Y703" s="12"/>
      <c r="Z703" s="12"/>
      <c r="AA703" s="12"/>
      <c r="AB703" s="12"/>
    </row>
    <row r="704" spans="1:28" x14ac:dyDescent="0.25">
      <c r="A704"/>
      <c r="B704"/>
      <c r="C704"/>
      <c r="D704" s="23"/>
      <c r="E704"/>
      <c r="F704" s="25"/>
      <c r="G704" s="25"/>
      <c r="H704" s="25"/>
      <c r="I704" s="25"/>
      <c r="J704" s="10"/>
      <c r="K704"/>
      <c r="L704" s="13"/>
      <c r="M704" s="13"/>
      <c r="N704"/>
      <c r="O704"/>
      <c r="P704" s="13"/>
      <c r="Q704" s="13"/>
      <c r="R704"/>
      <c r="S704"/>
      <c r="T704"/>
      <c r="U704"/>
      <c r="V704"/>
      <c r="W704"/>
      <c r="X704"/>
      <c r="Y704" s="12"/>
      <c r="Z704" s="12"/>
      <c r="AA704" s="12"/>
      <c r="AB704" s="12"/>
    </row>
    <row r="705" spans="1:28" x14ac:dyDescent="0.25">
      <c r="A705"/>
      <c r="B705"/>
      <c r="C705"/>
      <c r="D705" s="23"/>
      <c r="E705"/>
      <c r="F705" s="25"/>
      <c r="G705" s="25"/>
      <c r="H705" s="25"/>
      <c r="I705" s="25"/>
      <c r="J705" s="10"/>
      <c r="K705"/>
      <c r="L705" s="13"/>
      <c r="M705" s="13"/>
      <c r="N705"/>
      <c r="O705"/>
      <c r="P705" s="13"/>
      <c r="Q705" s="13"/>
      <c r="R705"/>
      <c r="S705"/>
      <c r="T705"/>
      <c r="U705"/>
      <c r="V705"/>
      <c r="W705"/>
      <c r="X705"/>
      <c r="Y705" s="12"/>
      <c r="Z705" s="12"/>
      <c r="AA705" s="12"/>
      <c r="AB705" s="12"/>
    </row>
    <row r="706" spans="1:28" x14ac:dyDescent="0.25">
      <c r="A706"/>
      <c r="B706"/>
      <c r="C706"/>
      <c r="D706" s="23"/>
      <c r="E706"/>
      <c r="F706" s="25"/>
      <c r="G706" s="25"/>
      <c r="H706" s="25"/>
      <c r="I706" s="25"/>
      <c r="J706" s="10"/>
      <c r="K706"/>
      <c r="L706" s="13"/>
      <c r="M706" s="13"/>
      <c r="N706"/>
      <c r="O706"/>
      <c r="P706" s="13"/>
      <c r="Q706" s="13"/>
      <c r="R706"/>
      <c r="S706"/>
      <c r="T706"/>
      <c r="U706"/>
      <c r="V706"/>
      <c r="W706"/>
      <c r="X706"/>
      <c r="Y706" s="12"/>
      <c r="Z706" s="12"/>
      <c r="AA706" s="12"/>
      <c r="AB706" s="12"/>
    </row>
    <row r="707" spans="1:28" x14ac:dyDescent="0.25">
      <c r="A707"/>
      <c r="B707"/>
      <c r="C707"/>
      <c r="D707" s="23"/>
      <c r="E707"/>
      <c r="F707" s="25"/>
      <c r="G707" s="25"/>
      <c r="H707" s="25"/>
      <c r="I707" s="25"/>
      <c r="J707" s="10"/>
      <c r="K707"/>
      <c r="L707" s="13"/>
      <c r="M707" s="13"/>
      <c r="N707"/>
      <c r="O707"/>
      <c r="P707" s="13"/>
      <c r="Q707" s="13"/>
      <c r="R707"/>
      <c r="S707"/>
      <c r="T707"/>
      <c r="U707"/>
      <c r="V707"/>
      <c r="W707"/>
      <c r="X707"/>
      <c r="Y707" s="12"/>
      <c r="Z707" s="12"/>
      <c r="AA707" s="12"/>
      <c r="AB707" s="12"/>
    </row>
    <row r="708" spans="1:28" x14ac:dyDescent="0.25">
      <c r="A708"/>
      <c r="B708"/>
      <c r="C708"/>
      <c r="D708" s="23"/>
      <c r="E708"/>
      <c r="F708" s="25"/>
      <c r="G708" s="25"/>
      <c r="H708" s="25"/>
      <c r="I708" s="25"/>
      <c r="J708" s="10"/>
      <c r="K708"/>
      <c r="L708" s="13"/>
      <c r="M708" s="13"/>
      <c r="N708"/>
      <c r="O708"/>
      <c r="P708" s="13"/>
      <c r="Q708" s="13"/>
      <c r="R708"/>
      <c r="S708"/>
      <c r="T708"/>
      <c r="U708"/>
      <c r="V708"/>
      <c r="W708"/>
      <c r="X708"/>
      <c r="Y708" s="12"/>
      <c r="Z708" s="12"/>
      <c r="AA708" s="12"/>
      <c r="AB708" s="12"/>
    </row>
    <row r="709" spans="1:28" x14ac:dyDescent="0.25">
      <c r="A709"/>
      <c r="B709"/>
      <c r="C709"/>
      <c r="D709" s="23"/>
      <c r="E709"/>
      <c r="F709" s="25"/>
      <c r="G709" s="25"/>
      <c r="H709" s="25"/>
      <c r="I709" s="25"/>
      <c r="J709" s="10"/>
      <c r="K709"/>
      <c r="L709" s="13"/>
      <c r="M709" s="13"/>
      <c r="N709"/>
      <c r="O709"/>
      <c r="P709" s="13"/>
      <c r="Q709" s="13"/>
      <c r="R709"/>
      <c r="S709"/>
      <c r="T709"/>
      <c r="U709"/>
      <c r="V709"/>
      <c r="W709"/>
      <c r="X709"/>
      <c r="Y709" s="12"/>
      <c r="Z709" s="12"/>
      <c r="AA709" s="12"/>
      <c r="AB709" s="12"/>
    </row>
    <row r="710" spans="1:28" x14ac:dyDescent="0.25">
      <c r="A710"/>
      <c r="B710"/>
      <c r="C710"/>
      <c r="D710" s="23"/>
      <c r="E710"/>
      <c r="F710" s="25"/>
      <c r="G710" s="25"/>
      <c r="H710" s="25"/>
      <c r="I710" s="25"/>
      <c r="J710" s="10"/>
      <c r="K710"/>
      <c r="L710" s="13"/>
      <c r="M710" s="13"/>
      <c r="N710"/>
      <c r="O710"/>
      <c r="P710" s="13"/>
      <c r="Q710" s="13"/>
      <c r="R710"/>
      <c r="S710"/>
      <c r="T710"/>
      <c r="U710"/>
      <c r="V710"/>
      <c r="W710"/>
      <c r="X710"/>
      <c r="Y710" s="12"/>
      <c r="Z710" s="12"/>
      <c r="AA710" s="12"/>
      <c r="AB710" s="12"/>
    </row>
    <row r="711" spans="1:28" x14ac:dyDescent="0.25">
      <c r="A711"/>
      <c r="B711"/>
      <c r="C711"/>
      <c r="D711" s="23"/>
      <c r="E711"/>
      <c r="F711" s="25"/>
      <c r="G711" s="25"/>
      <c r="H711" s="25"/>
      <c r="I711" s="25"/>
      <c r="J711" s="10"/>
      <c r="K711"/>
      <c r="L711" s="13"/>
      <c r="M711" s="13"/>
      <c r="N711"/>
      <c r="O711"/>
      <c r="P711" s="13"/>
      <c r="Q711" s="13"/>
      <c r="R711"/>
      <c r="S711"/>
      <c r="T711"/>
      <c r="U711"/>
      <c r="V711"/>
      <c r="W711"/>
      <c r="X711"/>
      <c r="Y711" s="12"/>
      <c r="Z711" s="12"/>
      <c r="AA711" s="12"/>
      <c r="AB711" s="12"/>
    </row>
    <row r="712" spans="1:28" x14ac:dyDescent="0.25">
      <c r="A712"/>
      <c r="B712"/>
      <c r="C712"/>
      <c r="D712" s="23"/>
      <c r="E712"/>
      <c r="F712" s="25"/>
      <c r="G712" s="25"/>
      <c r="H712" s="25"/>
      <c r="I712" s="25"/>
      <c r="J712" s="10"/>
      <c r="K712"/>
      <c r="L712" s="13"/>
      <c r="M712" s="13"/>
      <c r="N712"/>
      <c r="O712"/>
      <c r="P712" s="13"/>
      <c r="Q712" s="13"/>
      <c r="R712"/>
      <c r="S712"/>
      <c r="T712"/>
      <c r="U712"/>
      <c r="V712"/>
      <c r="W712"/>
      <c r="X712"/>
      <c r="Y712" s="12"/>
      <c r="Z712" s="12"/>
      <c r="AA712" s="12"/>
      <c r="AB712" s="12"/>
    </row>
    <row r="713" spans="1:28" x14ac:dyDescent="0.25">
      <c r="A713"/>
      <c r="B713"/>
      <c r="C713"/>
      <c r="D713" s="23"/>
      <c r="E713"/>
      <c r="F713" s="25"/>
      <c r="G713" s="25"/>
      <c r="H713" s="25"/>
      <c r="I713" s="25"/>
      <c r="J713" s="10"/>
      <c r="K713"/>
      <c r="L713" s="13"/>
      <c r="M713" s="13"/>
      <c r="N713"/>
      <c r="O713"/>
      <c r="P713" s="13"/>
      <c r="Q713" s="13"/>
      <c r="R713"/>
      <c r="S713"/>
      <c r="T713"/>
      <c r="U713"/>
      <c r="V713"/>
      <c r="W713"/>
      <c r="X713"/>
      <c r="Y713" s="12"/>
      <c r="Z713" s="12"/>
      <c r="AA713" s="12"/>
      <c r="AB713" s="12"/>
    </row>
    <row r="714" spans="1:28" x14ac:dyDescent="0.25">
      <c r="A714"/>
      <c r="B714"/>
      <c r="C714"/>
      <c r="D714" s="23"/>
      <c r="E714"/>
      <c r="F714" s="25"/>
      <c r="G714" s="25"/>
      <c r="H714" s="25"/>
      <c r="I714" s="25"/>
      <c r="J714" s="10"/>
      <c r="K714"/>
      <c r="L714" s="13"/>
      <c r="M714" s="13"/>
      <c r="N714"/>
      <c r="O714"/>
      <c r="P714" s="13"/>
      <c r="Q714" s="13"/>
      <c r="R714"/>
      <c r="S714"/>
      <c r="T714"/>
      <c r="U714"/>
      <c r="V714"/>
      <c r="W714"/>
      <c r="X714"/>
      <c r="Y714" s="12"/>
      <c r="Z714" s="12"/>
      <c r="AA714" s="12"/>
      <c r="AB714" s="12"/>
    </row>
    <row r="715" spans="1:28" x14ac:dyDescent="0.25">
      <c r="A715"/>
      <c r="B715"/>
      <c r="C715"/>
      <c r="D715" s="23"/>
      <c r="E715"/>
      <c r="F715" s="25"/>
      <c r="G715" s="25"/>
      <c r="H715" s="25"/>
      <c r="I715" s="25"/>
      <c r="J715" s="10"/>
      <c r="K715"/>
      <c r="L715" s="13"/>
      <c r="M715" s="13"/>
      <c r="N715"/>
      <c r="O715"/>
      <c r="P715" s="13"/>
      <c r="Q715" s="13"/>
      <c r="R715"/>
      <c r="S715"/>
      <c r="T715"/>
      <c r="U715"/>
      <c r="V715"/>
      <c r="W715"/>
      <c r="X715"/>
      <c r="Y715" s="12"/>
      <c r="Z715" s="12"/>
      <c r="AA715" s="12"/>
      <c r="AB715" s="12"/>
    </row>
    <row r="716" spans="1:28" x14ac:dyDescent="0.25">
      <c r="A716"/>
      <c r="B716"/>
      <c r="C716"/>
      <c r="D716" s="23"/>
      <c r="E716"/>
      <c r="F716" s="25"/>
      <c r="G716" s="25"/>
      <c r="H716" s="25"/>
      <c r="I716" s="25"/>
      <c r="J716" s="10"/>
      <c r="K716"/>
      <c r="L716" s="13"/>
      <c r="M716" s="13"/>
      <c r="N716"/>
      <c r="O716"/>
      <c r="P716" s="13"/>
      <c r="Q716" s="13"/>
      <c r="R716"/>
      <c r="S716"/>
      <c r="T716"/>
      <c r="U716"/>
      <c r="V716"/>
      <c r="W716"/>
      <c r="X716"/>
      <c r="Y716" s="12"/>
      <c r="Z716" s="12"/>
      <c r="AA716" s="12"/>
      <c r="AB716" s="12"/>
    </row>
    <row r="717" spans="1:28" x14ac:dyDescent="0.25">
      <c r="A717"/>
      <c r="B717"/>
      <c r="C717"/>
      <c r="D717" s="23"/>
      <c r="E717"/>
      <c r="F717" s="25"/>
      <c r="G717" s="25"/>
      <c r="H717" s="25"/>
      <c r="I717" s="25"/>
      <c r="J717" s="10"/>
      <c r="K717"/>
      <c r="L717" s="13"/>
      <c r="M717" s="13"/>
      <c r="N717"/>
      <c r="O717"/>
      <c r="P717" s="13"/>
      <c r="Q717" s="13"/>
      <c r="R717"/>
      <c r="S717"/>
      <c r="T717"/>
      <c r="U717"/>
      <c r="V717"/>
      <c r="W717"/>
      <c r="X717"/>
      <c r="Y717" s="12"/>
      <c r="Z717" s="12"/>
      <c r="AA717" s="12"/>
      <c r="AB717" s="12"/>
    </row>
    <row r="718" spans="1:28" x14ac:dyDescent="0.25">
      <c r="A718"/>
      <c r="B718"/>
      <c r="C718"/>
      <c r="D718" s="23"/>
      <c r="E718"/>
      <c r="F718" s="25"/>
      <c r="G718" s="25"/>
      <c r="H718" s="25"/>
      <c r="I718" s="25"/>
      <c r="J718" s="10"/>
      <c r="K718"/>
      <c r="L718" s="13"/>
      <c r="M718" s="13"/>
      <c r="N718"/>
      <c r="O718"/>
      <c r="P718" s="13"/>
      <c r="Q718" s="13"/>
      <c r="R718"/>
      <c r="S718"/>
      <c r="T718"/>
      <c r="U718"/>
      <c r="V718"/>
      <c r="W718"/>
      <c r="X718"/>
      <c r="Y718" s="12"/>
      <c r="Z718" s="12"/>
      <c r="AA718" s="12"/>
      <c r="AB718" s="12"/>
    </row>
    <row r="719" spans="1:28" x14ac:dyDescent="0.25">
      <c r="A719"/>
      <c r="B719"/>
      <c r="C719"/>
      <c r="D719" s="23"/>
      <c r="E719"/>
      <c r="F719" s="25"/>
      <c r="G719" s="25"/>
      <c r="H719" s="25"/>
      <c r="I719" s="25"/>
      <c r="J719" s="10"/>
      <c r="K719"/>
      <c r="L719" s="13"/>
      <c r="M719" s="13"/>
      <c r="N719"/>
      <c r="O719"/>
      <c r="P719" s="13"/>
      <c r="Q719" s="13"/>
      <c r="R719"/>
      <c r="S719"/>
      <c r="T719"/>
      <c r="U719"/>
      <c r="V719"/>
      <c r="W719"/>
      <c r="X719"/>
      <c r="Y719" s="12"/>
      <c r="Z719" s="12"/>
      <c r="AA719" s="12"/>
      <c r="AB719" s="12"/>
    </row>
    <row r="720" spans="1:28" x14ac:dyDescent="0.25">
      <c r="A720"/>
      <c r="B720"/>
      <c r="C720"/>
      <c r="D720" s="23"/>
      <c r="E720"/>
      <c r="F720" s="25"/>
      <c r="G720" s="25"/>
      <c r="H720" s="25"/>
      <c r="I720" s="25"/>
      <c r="J720" s="10"/>
      <c r="K720"/>
      <c r="L720" s="13"/>
      <c r="M720" s="13"/>
      <c r="N720"/>
      <c r="O720"/>
      <c r="P720" s="13"/>
      <c r="Q720" s="13"/>
      <c r="R720"/>
      <c r="S720"/>
      <c r="T720"/>
      <c r="U720"/>
      <c r="V720"/>
      <c r="W720"/>
      <c r="X720"/>
      <c r="Y720" s="12"/>
      <c r="Z720" s="12"/>
      <c r="AA720" s="12"/>
      <c r="AB720" s="12"/>
    </row>
    <row r="721" spans="1:28" x14ac:dyDescent="0.25">
      <c r="A721"/>
      <c r="B721"/>
      <c r="C721"/>
      <c r="D721" s="23"/>
      <c r="E721"/>
      <c r="F721" s="25"/>
      <c r="G721" s="25"/>
      <c r="H721" s="25"/>
      <c r="I721" s="25"/>
      <c r="J721" s="10"/>
      <c r="K721"/>
      <c r="L721" s="13"/>
      <c r="M721" s="13"/>
      <c r="N721"/>
      <c r="O721"/>
      <c r="P721" s="13"/>
      <c r="Q721" s="13"/>
      <c r="R721"/>
      <c r="S721"/>
      <c r="T721"/>
      <c r="U721"/>
      <c r="V721"/>
      <c r="W721"/>
      <c r="X721"/>
      <c r="Y721" s="12"/>
      <c r="Z721" s="12"/>
      <c r="AA721" s="12"/>
      <c r="AB721" s="12"/>
    </row>
    <row r="722" spans="1:28" x14ac:dyDescent="0.25">
      <c r="A722"/>
      <c r="B722"/>
      <c r="C722"/>
      <c r="D722" s="23"/>
      <c r="E722"/>
      <c r="F722" s="25"/>
      <c r="G722" s="25"/>
      <c r="H722" s="25"/>
      <c r="I722" s="25"/>
      <c r="J722" s="10"/>
      <c r="K722"/>
      <c r="L722" s="13"/>
      <c r="M722" s="13"/>
      <c r="N722"/>
      <c r="O722"/>
      <c r="P722" s="13"/>
      <c r="Q722" s="13"/>
      <c r="R722"/>
      <c r="S722"/>
      <c r="T722"/>
      <c r="U722"/>
      <c r="V722"/>
      <c r="W722"/>
      <c r="X722"/>
      <c r="Y722" s="12"/>
      <c r="Z722" s="12"/>
      <c r="AA722" s="12"/>
      <c r="AB722" s="12"/>
    </row>
    <row r="723" spans="1:28" x14ac:dyDescent="0.25">
      <c r="A723"/>
      <c r="B723"/>
      <c r="C723"/>
      <c r="D723" s="23"/>
      <c r="E723"/>
      <c r="F723" s="25"/>
      <c r="G723" s="25"/>
      <c r="H723" s="25"/>
      <c r="I723" s="25"/>
      <c r="J723" s="10"/>
      <c r="K723"/>
      <c r="L723" s="13"/>
      <c r="M723" s="13"/>
      <c r="N723"/>
      <c r="O723"/>
      <c r="P723" s="13"/>
      <c r="Q723" s="13"/>
      <c r="R723"/>
      <c r="S723"/>
      <c r="T723"/>
      <c r="U723"/>
      <c r="V723"/>
      <c r="W723"/>
      <c r="X723"/>
      <c r="Y723" s="12"/>
      <c r="Z723" s="12"/>
      <c r="AA723" s="12"/>
      <c r="AB723" s="12"/>
    </row>
    <row r="724" spans="1:28" x14ac:dyDescent="0.25">
      <c r="A724"/>
      <c r="B724"/>
      <c r="C724"/>
      <c r="D724" s="23"/>
      <c r="E724"/>
      <c r="F724" s="25"/>
      <c r="G724" s="25"/>
      <c r="H724" s="25"/>
      <c r="I724" s="25"/>
      <c r="J724" s="10"/>
      <c r="K724"/>
      <c r="L724" s="13"/>
      <c r="M724" s="13"/>
      <c r="N724"/>
      <c r="O724"/>
      <c r="P724" s="13"/>
      <c r="Q724" s="13"/>
      <c r="R724"/>
      <c r="S724"/>
      <c r="T724"/>
      <c r="U724"/>
      <c r="V724"/>
      <c r="W724"/>
      <c r="X724"/>
      <c r="Y724" s="12"/>
      <c r="Z724" s="12"/>
      <c r="AA724" s="12"/>
      <c r="AB724" s="12"/>
    </row>
    <row r="725" spans="1:28" x14ac:dyDescent="0.25">
      <c r="A725"/>
      <c r="B725"/>
      <c r="C725"/>
      <c r="D725" s="23"/>
      <c r="E725"/>
      <c r="F725" s="25"/>
      <c r="G725" s="25"/>
      <c r="H725" s="25"/>
      <c r="I725" s="25"/>
      <c r="J725" s="10"/>
      <c r="K725"/>
      <c r="L725" s="13"/>
      <c r="M725" s="13"/>
      <c r="N725"/>
      <c r="O725"/>
      <c r="P725" s="13"/>
      <c r="Q725" s="13"/>
      <c r="R725"/>
      <c r="S725"/>
      <c r="T725"/>
      <c r="U725"/>
      <c r="V725"/>
      <c r="W725"/>
      <c r="X725"/>
      <c r="Y725" s="12"/>
      <c r="Z725" s="12"/>
      <c r="AA725" s="12"/>
      <c r="AB725" s="12"/>
    </row>
    <row r="726" spans="1:28" x14ac:dyDescent="0.25">
      <c r="A726"/>
      <c r="B726"/>
      <c r="C726"/>
      <c r="D726" s="23"/>
      <c r="E726"/>
      <c r="F726" s="25"/>
      <c r="G726" s="25"/>
      <c r="H726" s="25"/>
      <c r="I726" s="25"/>
      <c r="J726" s="10"/>
      <c r="K726"/>
      <c r="L726" s="13"/>
      <c r="M726" s="13"/>
      <c r="N726"/>
      <c r="O726"/>
      <c r="P726" s="13"/>
      <c r="Q726" s="13"/>
      <c r="R726"/>
      <c r="S726"/>
      <c r="T726"/>
      <c r="U726"/>
      <c r="V726"/>
      <c r="W726"/>
      <c r="X726"/>
      <c r="Y726" s="12"/>
      <c r="Z726" s="12"/>
      <c r="AA726" s="12"/>
      <c r="AB726" s="12"/>
    </row>
    <row r="727" spans="1:28" x14ac:dyDescent="0.25">
      <c r="A727"/>
      <c r="B727"/>
      <c r="C727"/>
      <c r="D727" s="23"/>
      <c r="E727"/>
      <c r="F727" s="25"/>
      <c r="G727" s="25"/>
      <c r="H727" s="25"/>
      <c r="I727" s="25"/>
      <c r="J727" s="10"/>
      <c r="K727"/>
      <c r="L727" s="13"/>
      <c r="M727" s="13"/>
      <c r="N727"/>
      <c r="O727"/>
      <c r="P727" s="13"/>
      <c r="Q727" s="13"/>
      <c r="R727"/>
      <c r="S727"/>
      <c r="T727"/>
      <c r="U727"/>
      <c r="V727"/>
      <c r="W727"/>
      <c r="X727"/>
      <c r="Y727" s="12"/>
      <c r="Z727" s="12"/>
      <c r="AA727" s="12"/>
      <c r="AB727" s="12"/>
    </row>
    <row r="728" spans="1:28" x14ac:dyDescent="0.25">
      <c r="A728"/>
      <c r="B728"/>
      <c r="C728"/>
      <c r="D728" s="23"/>
      <c r="E728"/>
      <c r="F728" s="25"/>
      <c r="G728" s="25"/>
      <c r="H728" s="25"/>
      <c r="I728" s="25"/>
      <c r="J728" s="10"/>
      <c r="K728"/>
      <c r="L728" s="13"/>
      <c r="M728" s="13"/>
      <c r="N728"/>
      <c r="O728"/>
      <c r="P728" s="13"/>
      <c r="Q728" s="13"/>
      <c r="R728"/>
      <c r="S728"/>
      <c r="T728"/>
      <c r="U728"/>
      <c r="V728"/>
      <c r="W728"/>
      <c r="X728"/>
      <c r="Y728" s="12"/>
      <c r="Z728" s="12"/>
      <c r="AA728" s="12"/>
      <c r="AB728" s="12"/>
    </row>
    <row r="729" spans="1:28" x14ac:dyDescent="0.25">
      <c r="A729"/>
      <c r="B729"/>
      <c r="C729"/>
      <c r="D729" s="23"/>
      <c r="E729"/>
      <c r="F729" s="25"/>
      <c r="G729" s="25"/>
      <c r="H729" s="25"/>
      <c r="I729" s="25"/>
      <c r="J729" s="10"/>
      <c r="K729"/>
      <c r="L729" s="13"/>
      <c r="M729" s="13"/>
      <c r="N729"/>
      <c r="O729"/>
      <c r="P729" s="13"/>
      <c r="Q729" s="13"/>
      <c r="R729"/>
      <c r="S729"/>
      <c r="T729"/>
      <c r="U729"/>
      <c r="V729"/>
      <c r="W729"/>
      <c r="X729"/>
      <c r="Y729" s="12"/>
      <c r="Z729" s="12"/>
      <c r="AA729" s="12"/>
      <c r="AB729" s="12"/>
    </row>
    <row r="730" spans="1:28" x14ac:dyDescent="0.25">
      <c r="A730"/>
      <c r="B730"/>
      <c r="C730"/>
      <c r="D730" s="23"/>
      <c r="E730"/>
      <c r="F730" s="25"/>
      <c r="G730" s="25"/>
      <c r="H730" s="25"/>
      <c r="I730" s="25"/>
      <c r="J730" s="10"/>
      <c r="K730"/>
      <c r="L730" s="13"/>
      <c r="M730" s="13"/>
      <c r="N730"/>
      <c r="O730"/>
      <c r="P730" s="13"/>
      <c r="Q730" s="13"/>
      <c r="R730"/>
      <c r="S730"/>
      <c r="T730"/>
      <c r="U730"/>
      <c r="V730"/>
      <c r="W730"/>
      <c r="X730"/>
      <c r="Y730" s="12"/>
      <c r="Z730" s="12"/>
      <c r="AA730" s="12"/>
      <c r="AB730" s="12"/>
    </row>
    <row r="731" spans="1:28" x14ac:dyDescent="0.25">
      <c r="A731"/>
      <c r="B731"/>
      <c r="C731"/>
      <c r="D731" s="23"/>
      <c r="E731"/>
      <c r="F731" s="25"/>
      <c r="G731" s="25"/>
      <c r="H731" s="25"/>
      <c r="I731" s="25"/>
      <c r="J731" s="10"/>
      <c r="K731"/>
      <c r="L731" s="13"/>
      <c r="M731" s="13"/>
      <c r="N731"/>
      <c r="O731"/>
      <c r="P731" s="13"/>
      <c r="Q731" s="13"/>
      <c r="R731"/>
      <c r="S731"/>
      <c r="T731"/>
      <c r="U731"/>
      <c r="V731"/>
      <c r="W731"/>
      <c r="X731"/>
      <c r="Y731" s="12"/>
      <c r="Z731" s="12"/>
      <c r="AA731" s="12"/>
      <c r="AB731" s="12"/>
    </row>
    <row r="732" spans="1:28" x14ac:dyDescent="0.25">
      <c r="A732"/>
      <c r="B732"/>
      <c r="C732"/>
      <c r="D732" s="23"/>
      <c r="E732"/>
      <c r="F732" s="25"/>
      <c r="G732" s="25"/>
      <c r="H732" s="25"/>
      <c r="I732" s="25"/>
      <c r="J732" s="10"/>
      <c r="K732"/>
      <c r="L732" s="13"/>
      <c r="M732" s="13"/>
      <c r="N732"/>
      <c r="O732"/>
      <c r="P732" s="13"/>
      <c r="Q732" s="13"/>
      <c r="R732"/>
      <c r="S732"/>
      <c r="T732"/>
      <c r="U732"/>
      <c r="V732"/>
      <c r="W732"/>
      <c r="X732"/>
      <c r="Y732" s="12"/>
      <c r="Z732" s="12"/>
      <c r="AA732" s="12"/>
      <c r="AB732" s="12"/>
    </row>
    <row r="733" spans="1:28" x14ac:dyDescent="0.25">
      <c r="A733"/>
      <c r="B733"/>
      <c r="C733"/>
      <c r="D733" s="23"/>
      <c r="E733"/>
      <c r="F733" s="25"/>
      <c r="G733" s="25"/>
      <c r="H733" s="25"/>
      <c r="I733" s="25"/>
      <c r="J733" s="10"/>
      <c r="K733"/>
      <c r="L733" s="13"/>
      <c r="M733" s="13"/>
      <c r="N733"/>
      <c r="O733"/>
      <c r="P733" s="13"/>
      <c r="Q733" s="13"/>
      <c r="R733"/>
      <c r="S733"/>
      <c r="T733"/>
      <c r="U733"/>
      <c r="V733"/>
      <c r="W733"/>
      <c r="X733"/>
      <c r="Y733" s="12"/>
      <c r="Z733" s="12"/>
      <c r="AA733" s="12"/>
      <c r="AB733" s="12"/>
    </row>
    <row r="734" spans="1:28" x14ac:dyDescent="0.25">
      <c r="A734"/>
      <c r="B734"/>
      <c r="C734"/>
      <c r="D734" s="23"/>
      <c r="E734"/>
      <c r="F734" s="25"/>
      <c r="G734" s="25"/>
      <c r="H734" s="25"/>
      <c r="I734" s="25"/>
      <c r="J734" s="10"/>
      <c r="K734"/>
      <c r="L734" s="13"/>
      <c r="M734" s="13"/>
      <c r="N734"/>
      <c r="O734"/>
      <c r="P734" s="13"/>
      <c r="Q734" s="13"/>
      <c r="R734"/>
      <c r="S734"/>
      <c r="T734"/>
      <c r="U734"/>
      <c r="V734"/>
      <c r="W734"/>
      <c r="X734"/>
      <c r="Y734" s="12"/>
      <c r="Z734" s="12"/>
      <c r="AA734" s="12"/>
      <c r="AB734" s="12"/>
    </row>
    <row r="735" spans="1:28" x14ac:dyDescent="0.25">
      <c r="A735"/>
      <c r="B735"/>
      <c r="C735"/>
      <c r="D735" s="23"/>
      <c r="E735"/>
      <c r="F735" s="25"/>
      <c r="G735" s="25"/>
      <c r="H735" s="25"/>
      <c r="I735" s="25"/>
      <c r="J735" s="10"/>
      <c r="K735"/>
      <c r="L735" s="13"/>
      <c r="M735" s="13"/>
      <c r="N735"/>
      <c r="O735"/>
      <c r="P735" s="13"/>
      <c r="Q735" s="13"/>
      <c r="R735"/>
      <c r="S735"/>
      <c r="T735"/>
      <c r="U735"/>
      <c r="V735"/>
      <c r="W735"/>
      <c r="X735"/>
      <c r="Y735" s="12"/>
      <c r="Z735" s="12"/>
      <c r="AA735" s="12"/>
      <c r="AB735" s="12"/>
    </row>
    <row r="736" spans="1:28" x14ac:dyDescent="0.25">
      <c r="A736"/>
      <c r="B736"/>
      <c r="C736"/>
      <c r="D736" s="23"/>
      <c r="E736"/>
      <c r="F736" s="25"/>
      <c r="G736" s="25"/>
      <c r="H736" s="25"/>
      <c r="I736" s="25"/>
      <c r="J736" s="10"/>
      <c r="K736"/>
      <c r="L736" s="13"/>
      <c r="M736" s="13"/>
      <c r="N736"/>
      <c r="O736"/>
      <c r="P736" s="13"/>
      <c r="Q736" s="13"/>
      <c r="R736"/>
      <c r="S736"/>
      <c r="T736"/>
      <c r="U736"/>
      <c r="V736"/>
      <c r="W736"/>
      <c r="X736"/>
      <c r="Y736" s="12"/>
      <c r="Z736" s="12"/>
      <c r="AA736" s="12"/>
      <c r="AB736" s="12"/>
    </row>
    <row r="737" spans="1:28" x14ac:dyDescent="0.25">
      <c r="A737"/>
      <c r="B737"/>
      <c r="C737"/>
      <c r="D737" s="23"/>
      <c r="E737"/>
      <c r="F737" s="25"/>
      <c r="G737" s="25"/>
      <c r="H737" s="25"/>
      <c r="I737" s="25"/>
      <c r="J737" s="10"/>
      <c r="K737"/>
      <c r="L737" s="13"/>
      <c r="M737" s="13"/>
      <c r="N737"/>
      <c r="O737"/>
      <c r="P737" s="13"/>
      <c r="Q737" s="13"/>
      <c r="R737"/>
      <c r="S737"/>
      <c r="T737"/>
      <c r="U737"/>
      <c r="V737"/>
      <c r="W737"/>
      <c r="X737"/>
      <c r="Y737" s="12"/>
      <c r="Z737" s="12"/>
      <c r="AA737" s="12"/>
      <c r="AB737" s="12"/>
    </row>
    <row r="738" spans="1:28" x14ac:dyDescent="0.25">
      <c r="A738"/>
      <c r="B738"/>
      <c r="C738"/>
      <c r="D738" s="23"/>
      <c r="E738"/>
      <c r="F738" s="25"/>
      <c r="G738" s="25"/>
      <c r="H738" s="25"/>
      <c r="I738" s="25"/>
      <c r="J738" s="10"/>
      <c r="K738"/>
      <c r="L738" s="13"/>
      <c r="M738" s="13"/>
      <c r="N738"/>
      <c r="O738"/>
      <c r="P738" s="13"/>
      <c r="Q738" s="13"/>
      <c r="R738"/>
      <c r="S738"/>
      <c r="T738"/>
      <c r="U738"/>
      <c r="V738"/>
      <c r="W738"/>
      <c r="X738"/>
      <c r="Y738" s="12"/>
      <c r="Z738" s="12"/>
      <c r="AA738" s="12"/>
      <c r="AB738" s="12"/>
    </row>
    <row r="739" spans="1:28" x14ac:dyDescent="0.25">
      <c r="A739"/>
      <c r="B739"/>
      <c r="C739"/>
      <c r="D739" s="23"/>
      <c r="E739"/>
      <c r="F739" s="25"/>
      <c r="G739" s="25"/>
      <c r="H739" s="25"/>
      <c r="I739" s="25"/>
      <c r="J739" s="10"/>
      <c r="K739"/>
      <c r="L739" s="13"/>
      <c r="M739" s="13"/>
      <c r="N739"/>
      <c r="O739"/>
      <c r="P739" s="13"/>
      <c r="Q739" s="13"/>
      <c r="R739"/>
      <c r="S739"/>
      <c r="T739"/>
      <c r="U739"/>
      <c r="V739"/>
      <c r="W739"/>
      <c r="X739"/>
      <c r="Y739" s="12"/>
      <c r="Z739" s="12"/>
      <c r="AA739" s="12"/>
      <c r="AB739" s="12"/>
    </row>
    <row r="740" spans="1:28" x14ac:dyDescent="0.25">
      <c r="A740"/>
      <c r="B740"/>
      <c r="C740"/>
      <c r="D740" s="23"/>
      <c r="E740"/>
      <c r="F740" s="25"/>
      <c r="G740" s="25"/>
      <c r="H740" s="25"/>
      <c r="I740" s="25"/>
      <c r="J740" s="10"/>
      <c r="K740"/>
      <c r="L740" s="13"/>
      <c r="M740" s="13"/>
      <c r="N740"/>
      <c r="O740"/>
      <c r="P740" s="13"/>
      <c r="Q740" s="13"/>
      <c r="R740"/>
      <c r="S740"/>
      <c r="T740"/>
      <c r="U740"/>
      <c r="V740"/>
      <c r="W740"/>
      <c r="X740"/>
      <c r="Y740" s="12"/>
      <c r="Z740" s="12"/>
      <c r="AA740" s="12"/>
      <c r="AB740" s="12"/>
    </row>
    <row r="741" spans="1:28" x14ac:dyDescent="0.25">
      <c r="A741"/>
      <c r="B741"/>
      <c r="C741"/>
      <c r="D741" s="23"/>
      <c r="E741"/>
      <c r="F741" s="25"/>
      <c r="G741" s="25"/>
      <c r="H741" s="25"/>
      <c r="I741" s="25"/>
      <c r="J741" s="10"/>
      <c r="K741"/>
      <c r="L741" s="13"/>
      <c r="M741" s="13"/>
      <c r="N741"/>
      <c r="O741"/>
      <c r="P741" s="13"/>
      <c r="Q741" s="13"/>
      <c r="R741"/>
      <c r="S741"/>
      <c r="T741"/>
      <c r="U741"/>
      <c r="V741"/>
      <c r="W741"/>
      <c r="X741"/>
      <c r="Y741" s="12"/>
      <c r="Z741" s="12"/>
      <c r="AA741" s="12"/>
      <c r="AB741" s="12"/>
    </row>
    <row r="742" spans="1:28" x14ac:dyDescent="0.25">
      <c r="A742"/>
      <c r="B742"/>
      <c r="C742"/>
      <c r="D742" s="23"/>
      <c r="E742"/>
      <c r="F742" s="25"/>
      <c r="G742" s="25"/>
      <c r="H742" s="25"/>
      <c r="I742" s="25"/>
      <c r="J742" s="10"/>
      <c r="K742"/>
      <c r="L742" s="13"/>
      <c r="M742" s="13"/>
      <c r="N742"/>
      <c r="O742"/>
      <c r="P742" s="13"/>
      <c r="Q742" s="13"/>
      <c r="R742"/>
      <c r="S742"/>
      <c r="T742"/>
      <c r="U742"/>
      <c r="V742"/>
      <c r="W742"/>
      <c r="X742"/>
      <c r="Y742" s="12"/>
      <c r="Z742" s="12"/>
      <c r="AA742" s="12"/>
      <c r="AB742" s="12"/>
    </row>
    <row r="743" spans="1:28" x14ac:dyDescent="0.25">
      <c r="A743"/>
      <c r="B743"/>
      <c r="C743"/>
      <c r="D743" s="23"/>
      <c r="E743"/>
      <c r="F743" s="25"/>
      <c r="G743" s="25"/>
      <c r="H743" s="25"/>
      <c r="I743" s="25"/>
      <c r="J743" s="10"/>
      <c r="K743"/>
      <c r="L743" s="13"/>
      <c r="M743" s="13"/>
      <c r="N743"/>
      <c r="O743"/>
      <c r="P743" s="13"/>
      <c r="Q743" s="13"/>
      <c r="R743"/>
      <c r="S743"/>
      <c r="T743"/>
      <c r="U743"/>
      <c r="V743"/>
      <c r="W743"/>
      <c r="X743"/>
      <c r="Y743" s="12"/>
      <c r="Z743" s="12"/>
      <c r="AA743" s="12"/>
      <c r="AB743" s="12"/>
    </row>
    <row r="744" spans="1:28" x14ac:dyDescent="0.25">
      <c r="A744"/>
      <c r="B744"/>
      <c r="C744"/>
      <c r="D744" s="23"/>
      <c r="E744"/>
      <c r="F744" s="25"/>
      <c r="G744" s="25"/>
      <c r="H744" s="25"/>
      <c r="I744" s="25"/>
      <c r="J744" s="10"/>
      <c r="K744"/>
      <c r="L744" s="13"/>
      <c r="M744" s="13"/>
      <c r="N744"/>
      <c r="O744"/>
      <c r="P744" s="13"/>
      <c r="Q744" s="13"/>
      <c r="R744"/>
      <c r="S744"/>
      <c r="T744"/>
      <c r="U744"/>
      <c r="V744"/>
      <c r="W744"/>
      <c r="X744"/>
      <c r="Y744" s="12"/>
      <c r="Z744" s="12"/>
      <c r="AA744" s="12"/>
      <c r="AB744" s="12"/>
    </row>
    <row r="745" spans="1:28" x14ac:dyDescent="0.25">
      <c r="A745"/>
      <c r="B745"/>
      <c r="C745"/>
      <c r="D745" s="23"/>
      <c r="E745"/>
      <c r="F745" s="25"/>
      <c r="G745" s="25"/>
      <c r="H745" s="25"/>
      <c r="I745" s="25"/>
      <c r="J745" s="10"/>
      <c r="K745"/>
      <c r="L745" s="13"/>
      <c r="M745" s="13"/>
      <c r="N745"/>
      <c r="O745"/>
      <c r="P745" s="13"/>
      <c r="Q745" s="13"/>
      <c r="R745"/>
      <c r="S745"/>
      <c r="T745"/>
      <c r="U745"/>
      <c r="V745"/>
      <c r="W745"/>
      <c r="X745"/>
      <c r="Y745" s="12"/>
      <c r="Z745" s="12"/>
      <c r="AA745" s="12"/>
      <c r="AB745" s="12"/>
    </row>
    <row r="746" spans="1:28" x14ac:dyDescent="0.25">
      <c r="A746"/>
      <c r="B746"/>
      <c r="C746"/>
      <c r="D746" s="23"/>
      <c r="E746"/>
      <c r="F746" s="25"/>
      <c r="G746" s="25"/>
      <c r="H746" s="25"/>
      <c r="I746" s="25"/>
      <c r="J746" s="10"/>
      <c r="K746"/>
      <c r="L746" s="13"/>
      <c r="M746" s="13"/>
      <c r="N746"/>
      <c r="O746"/>
      <c r="P746" s="13"/>
      <c r="Q746" s="13"/>
      <c r="R746"/>
      <c r="S746"/>
      <c r="T746"/>
      <c r="U746"/>
      <c r="V746"/>
      <c r="W746"/>
      <c r="X746"/>
      <c r="Y746" s="12"/>
      <c r="Z746" s="12"/>
      <c r="AA746" s="12"/>
      <c r="AB746" s="12"/>
    </row>
    <row r="747" spans="1:28" x14ac:dyDescent="0.25">
      <c r="A747"/>
      <c r="B747"/>
      <c r="C747"/>
      <c r="D747" s="23"/>
      <c r="E747"/>
      <c r="F747" s="25"/>
      <c r="G747" s="25"/>
      <c r="H747" s="25"/>
      <c r="I747" s="25"/>
      <c r="J747" s="10"/>
      <c r="K747"/>
      <c r="L747" s="13"/>
      <c r="M747" s="13"/>
      <c r="N747"/>
      <c r="O747"/>
      <c r="P747" s="13"/>
      <c r="Q747" s="13"/>
      <c r="R747"/>
      <c r="S747"/>
      <c r="T747"/>
      <c r="U747"/>
      <c r="V747"/>
      <c r="W747"/>
      <c r="X747"/>
      <c r="Y747" s="12"/>
      <c r="Z747" s="12"/>
      <c r="AA747" s="12"/>
      <c r="AB747" s="12"/>
    </row>
    <row r="748" spans="1:28" x14ac:dyDescent="0.25">
      <c r="A748"/>
      <c r="B748"/>
      <c r="C748"/>
      <c r="D748" s="23"/>
      <c r="E748"/>
      <c r="F748" s="25"/>
      <c r="G748" s="25"/>
      <c r="H748" s="25"/>
      <c r="I748" s="25"/>
      <c r="J748" s="10"/>
      <c r="K748"/>
      <c r="L748" s="13"/>
      <c r="M748" s="13"/>
      <c r="N748"/>
      <c r="O748"/>
      <c r="P748" s="13"/>
      <c r="Q748" s="13"/>
      <c r="R748"/>
      <c r="S748"/>
      <c r="T748"/>
      <c r="U748"/>
      <c r="V748"/>
      <c r="W748"/>
      <c r="X748"/>
      <c r="Y748" s="12"/>
      <c r="Z748" s="12"/>
      <c r="AA748" s="12"/>
      <c r="AB748" s="12"/>
    </row>
    <row r="749" spans="1:28" x14ac:dyDescent="0.25">
      <c r="A749"/>
      <c r="B749"/>
      <c r="C749"/>
      <c r="D749" s="23"/>
      <c r="E749"/>
      <c r="F749" s="25"/>
      <c r="G749" s="25"/>
      <c r="H749" s="25"/>
      <c r="I749" s="25"/>
      <c r="J749" s="10"/>
      <c r="K749"/>
      <c r="L749" s="13"/>
      <c r="M749" s="13"/>
      <c r="N749"/>
      <c r="O749"/>
      <c r="P749" s="13"/>
      <c r="Q749" s="13"/>
      <c r="R749"/>
      <c r="S749"/>
      <c r="T749"/>
      <c r="U749"/>
      <c r="V749"/>
      <c r="W749"/>
      <c r="X749"/>
      <c r="Y749" s="12"/>
      <c r="Z749" s="12"/>
      <c r="AA749" s="12"/>
      <c r="AB749" s="12"/>
    </row>
    <row r="750" spans="1:28" x14ac:dyDescent="0.25">
      <c r="A750"/>
      <c r="B750"/>
      <c r="C750"/>
      <c r="D750" s="23"/>
      <c r="E750"/>
      <c r="F750" s="25"/>
      <c r="G750" s="25"/>
      <c r="H750" s="25"/>
      <c r="I750" s="25"/>
      <c r="J750" s="10"/>
      <c r="K750"/>
      <c r="L750" s="13"/>
      <c r="M750" s="13"/>
      <c r="N750"/>
      <c r="O750"/>
      <c r="P750" s="13"/>
      <c r="Q750" s="13"/>
      <c r="R750"/>
      <c r="S750"/>
      <c r="T750"/>
      <c r="U750"/>
      <c r="V750"/>
      <c r="W750"/>
      <c r="X750"/>
      <c r="Y750" s="12"/>
      <c r="Z750" s="12"/>
      <c r="AA750" s="12"/>
      <c r="AB750" s="12"/>
    </row>
    <row r="751" spans="1:28" x14ac:dyDescent="0.25">
      <c r="A751"/>
      <c r="B751"/>
      <c r="C751"/>
      <c r="D751" s="23"/>
      <c r="E751"/>
      <c r="F751" s="25"/>
      <c r="G751" s="25"/>
      <c r="H751" s="25"/>
      <c r="I751" s="25"/>
      <c r="J751" s="10"/>
      <c r="K751"/>
      <c r="L751" s="13"/>
      <c r="M751" s="13"/>
      <c r="N751"/>
      <c r="O751"/>
      <c r="P751" s="13"/>
      <c r="Q751" s="13"/>
      <c r="R751"/>
      <c r="S751"/>
      <c r="T751"/>
      <c r="U751"/>
      <c r="V751"/>
      <c r="W751"/>
      <c r="X751"/>
      <c r="Y751" s="12"/>
      <c r="Z751" s="12"/>
      <c r="AA751" s="12"/>
      <c r="AB751" s="12"/>
    </row>
    <row r="752" spans="1:28" x14ac:dyDescent="0.25">
      <c r="A752"/>
      <c r="B752"/>
      <c r="C752"/>
      <c r="D752" s="23"/>
      <c r="E752"/>
      <c r="F752" s="25"/>
      <c r="G752" s="25"/>
      <c r="H752" s="25"/>
      <c r="I752" s="25"/>
      <c r="J752" s="10"/>
      <c r="K752"/>
      <c r="L752" s="13"/>
      <c r="M752" s="13"/>
      <c r="N752"/>
      <c r="O752"/>
      <c r="P752" s="13"/>
      <c r="Q752" s="13"/>
      <c r="R752"/>
      <c r="S752"/>
      <c r="T752"/>
      <c r="U752"/>
      <c r="V752"/>
      <c r="W752"/>
      <c r="X752"/>
      <c r="Y752" s="12"/>
      <c r="Z752" s="12"/>
      <c r="AA752" s="12"/>
      <c r="AB752" s="12"/>
    </row>
    <row r="753" spans="1:28" x14ac:dyDescent="0.25">
      <c r="A753"/>
      <c r="B753"/>
      <c r="C753"/>
      <c r="D753" s="23"/>
      <c r="E753"/>
      <c r="F753" s="25"/>
      <c r="G753" s="25"/>
      <c r="H753" s="25"/>
      <c r="I753" s="25"/>
      <c r="J753" s="10"/>
      <c r="K753"/>
      <c r="L753" s="13"/>
      <c r="M753" s="13"/>
      <c r="N753"/>
      <c r="O753"/>
      <c r="P753" s="13"/>
      <c r="Q753" s="13"/>
      <c r="R753"/>
      <c r="S753"/>
      <c r="T753"/>
      <c r="U753"/>
      <c r="V753"/>
      <c r="W753"/>
      <c r="X753"/>
      <c r="Y753" s="12"/>
      <c r="Z753" s="12"/>
      <c r="AA753" s="12"/>
      <c r="AB753" s="12"/>
    </row>
    <row r="754" spans="1:28" x14ac:dyDescent="0.25">
      <c r="A754"/>
      <c r="B754"/>
      <c r="C754"/>
      <c r="D754" s="23"/>
      <c r="E754"/>
      <c r="F754" s="25"/>
      <c r="G754" s="25"/>
      <c r="H754" s="25"/>
      <c r="I754" s="25"/>
      <c r="J754" s="10"/>
      <c r="K754"/>
      <c r="L754" s="13"/>
      <c r="M754" s="13"/>
      <c r="N754"/>
      <c r="O754"/>
      <c r="P754" s="13"/>
      <c r="Q754" s="13"/>
      <c r="R754"/>
      <c r="S754"/>
      <c r="T754"/>
      <c r="U754"/>
      <c r="V754"/>
      <c r="W754"/>
      <c r="X754"/>
      <c r="Y754" s="12"/>
      <c r="Z754" s="12"/>
      <c r="AA754" s="12"/>
      <c r="AB754" s="12"/>
    </row>
    <row r="755" spans="1:28" x14ac:dyDescent="0.25">
      <c r="A755"/>
      <c r="B755"/>
      <c r="C755"/>
      <c r="D755" s="23"/>
      <c r="E755"/>
      <c r="F755" s="25"/>
      <c r="G755" s="25"/>
      <c r="H755" s="25"/>
      <c r="I755" s="25"/>
      <c r="J755" s="10"/>
      <c r="K755"/>
      <c r="L755" s="13"/>
      <c r="M755" s="13"/>
      <c r="N755"/>
      <c r="O755"/>
      <c r="P755" s="13"/>
      <c r="Q755" s="13"/>
      <c r="R755"/>
      <c r="S755"/>
      <c r="T755"/>
      <c r="U755"/>
      <c r="V755"/>
      <c r="W755"/>
      <c r="X755"/>
      <c r="Y755" s="12"/>
      <c r="Z755" s="12"/>
      <c r="AA755" s="12"/>
      <c r="AB755" s="12"/>
    </row>
    <row r="756" spans="1:28" x14ac:dyDescent="0.25">
      <c r="A756"/>
      <c r="B756"/>
      <c r="C756"/>
      <c r="D756" s="23"/>
      <c r="E756"/>
      <c r="F756" s="25"/>
      <c r="G756" s="25"/>
      <c r="H756" s="25"/>
      <c r="I756" s="25"/>
      <c r="J756" s="10"/>
      <c r="K756"/>
      <c r="L756" s="13"/>
      <c r="M756" s="13"/>
      <c r="N756"/>
      <c r="O756"/>
      <c r="P756" s="13"/>
      <c r="Q756" s="13"/>
      <c r="R756"/>
      <c r="S756"/>
      <c r="T756"/>
      <c r="U756"/>
      <c r="V756"/>
      <c r="W756"/>
      <c r="X756"/>
      <c r="Y756" s="12"/>
      <c r="Z756" s="12"/>
      <c r="AA756" s="12"/>
      <c r="AB756" s="12"/>
    </row>
    <row r="757" spans="1:28" x14ac:dyDescent="0.25">
      <c r="A757"/>
      <c r="B757"/>
      <c r="C757"/>
      <c r="D757" s="23"/>
      <c r="E757"/>
      <c r="F757" s="25"/>
      <c r="G757" s="25"/>
      <c r="H757" s="25"/>
      <c r="I757" s="25"/>
      <c r="J757" s="10"/>
      <c r="K757"/>
      <c r="L757" s="13"/>
      <c r="M757" s="13"/>
      <c r="N757"/>
      <c r="O757"/>
      <c r="P757" s="13"/>
      <c r="Q757" s="13"/>
      <c r="R757"/>
      <c r="S757"/>
      <c r="T757"/>
      <c r="U757"/>
      <c r="V757"/>
      <c r="W757"/>
      <c r="X757"/>
      <c r="Y757" s="12"/>
      <c r="Z757" s="12"/>
      <c r="AA757" s="12"/>
      <c r="AB757" s="12"/>
    </row>
    <row r="758" spans="1:28" x14ac:dyDescent="0.25">
      <c r="A758"/>
      <c r="B758"/>
      <c r="C758"/>
      <c r="D758" s="23"/>
      <c r="E758"/>
      <c r="F758" s="25"/>
      <c r="G758" s="25"/>
      <c r="H758" s="25"/>
      <c r="I758" s="25"/>
      <c r="J758" s="10"/>
      <c r="K758"/>
      <c r="L758" s="13"/>
      <c r="M758" s="13"/>
      <c r="N758"/>
      <c r="O758"/>
      <c r="P758" s="13"/>
      <c r="Q758" s="13"/>
      <c r="R758"/>
      <c r="S758"/>
      <c r="T758"/>
      <c r="U758"/>
      <c r="V758"/>
      <c r="W758"/>
      <c r="X758"/>
      <c r="Y758" s="12"/>
      <c r="Z758" s="12"/>
      <c r="AA758" s="12"/>
      <c r="AB758" s="12"/>
    </row>
    <row r="759" spans="1:28" x14ac:dyDescent="0.25">
      <c r="A759"/>
      <c r="B759"/>
      <c r="C759"/>
      <c r="D759" s="23"/>
      <c r="E759"/>
      <c r="F759" s="25"/>
      <c r="G759" s="25"/>
      <c r="H759" s="25"/>
      <c r="I759" s="25"/>
      <c r="J759" s="10"/>
      <c r="K759"/>
      <c r="L759" s="13"/>
      <c r="M759" s="13"/>
      <c r="N759"/>
      <c r="O759"/>
      <c r="P759" s="13"/>
      <c r="Q759" s="13"/>
      <c r="R759"/>
      <c r="S759"/>
      <c r="T759"/>
      <c r="U759"/>
      <c r="V759"/>
      <c r="W759"/>
      <c r="X759"/>
      <c r="Y759" s="12"/>
      <c r="Z759" s="12"/>
      <c r="AA759" s="12"/>
      <c r="AB759" s="12"/>
    </row>
    <row r="760" spans="1:28" x14ac:dyDescent="0.25">
      <c r="A760"/>
      <c r="B760"/>
      <c r="C760"/>
      <c r="D760" s="23"/>
      <c r="E760"/>
      <c r="F760" s="25"/>
      <c r="G760" s="25"/>
      <c r="H760" s="25"/>
      <c r="I760" s="25"/>
      <c r="J760" s="10"/>
      <c r="K760"/>
      <c r="L760" s="13"/>
      <c r="M760" s="13"/>
      <c r="N760"/>
      <c r="O760"/>
      <c r="P760" s="13"/>
      <c r="Q760" s="13"/>
      <c r="R760"/>
      <c r="S760"/>
      <c r="T760"/>
      <c r="U760"/>
      <c r="V760"/>
      <c r="W760"/>
      <c r="X760"/>
      <c r="Y760" s="12"/>
      <c r="Z760" s="12"/>
      <c r="AA760" s="12"/>
      <c r="AB760" s="12"/>
    </row>
    <row r="761" spans="1:28" x14ac:dyDescent="0.25">
      <c r="A761"/>
      <c r="B761"/>
      <c r="C761"/>
      <c r="D761" s="23"/>
      <c r="E761"/>
      <c r="F761" s="25"/>
      <c r="G761" s="25"/>
      <c r="H761" s="25"/>
      <c r="I761" s="25"/>
      <c r="J761" s="10"/>
      <c r="K761"/>
      <c r="L761" s="13"/>
      <c r="M761" s="13"/>
      <c r="N761"/>
      <c r="O761"/>
      <c r="P761" s="13"/>
      <c r="Q761" s="13"/>
      <c r="R761"/>
      <c r="S761"/>
      <c r="T761"/>
      <c r="U761"/>
      <c r="V761"/>
      <c r="W761"/>
      <c r="X761"/>
      <c r="Y761" s="12"/>
      <c r="Z761" s="12"/>
      <c r="AA761" s="12"/>
      <c r="AB761" s="12"/>
    </row>
    <row r="762" spans="1:28" x14ac:dyDescent="0.25">
      <c r="A762"/>
      <c r="B762"/>
      <c r="C762"/>
      <c r="D762" s="23"/>
      <c r="E762"/>
      <c r="F762" s="25"/>
      <c r="G762" s="25"/>
      <c r="H762" s="25"/>
      <c r="I762" s="25"/>
      <c r="J762" s="10"/>
      <c r="K762"/>
      <c r="L762" s="13"/>
      <c r="M762" s="13"/>
      <c r="N762"/>
      <c r="O762"/>
      <c r="P762" s="13"/>
      <c r="Q762" s="13"/>
      <c r="R762"/>
      <c r="S762"/>
      <c r="T762"/>
      <c r="U762"/>
      <c r="V762"/>
      <c r="W762"/>
      <c r="X762"/>
      <c r="Y762" s="12"/>
      <c r="Z762" s="12"/>
      <c r="AA762" s="12"/>
      <c r="AB762" s="12"/>
    </row>
    <row r="763" spans="1:28" x14ac:dyDescent="0.25">
      <c r="A763"/>
      <c r="B763"/>
      <c r="C763"/>
      <c r="D763" s="23"/>
      <c r="E763"/>
      <c r="F763" s="25"/>
      <c r="G763" s="25"/>
      <c r="H763" s="25"/>
      <c r="I763" s="25"/>
      <c r="J763" s="10"/>
      <c r="K763"/>
      <c r="L763" s="13"/>
      <c r="M763" s="13"/>
      <c r="N763"/>
      <c r="O763"/>
      <c r="P763" s="13"/>
      <c r="Q763" s="13"/>
      <c r="R763"/>
      <c r="S763"/>
      <c r="T763"/>
      <c r="U763"/>
      <c r="V763"/>
      <c r="W763"/>
      <c r="X763"/>
      <c r="Y763" s="12"/>
      <c r="Z763" s="12"/>
      <c r="AA763" s="12"/>
      <c r="AB763" s="12"/>
    </row>
    <row r="764" spans="1:28" x14ac:dyDescent="0.25">
      <c r="A764"/>
      <c r="B764"/>
      <c r="C764"/>
      <c r="D764" s="23"/>
      <c r="E764"/>
      <c r="F764" s="25"/>
      <c r="G764" s="25"/>
      <c r="H764" s="25"/>
      <c r="I764" s="25"/>
      <c r="J764" s="10"/>
      <c r="K764"/>
      <c r="L764" s="13"/>
      <c r="M764" s="13"/>
      <c r="N764"/>
      <c r="O764"/>
      <c r="P764" s="13"/>
      <c r="Q764" s="13"/>
      <c r="R764"/>
      <c r="S764"/>
      <c r="T764"/>
      <c r="U764"/>
      <c r="V764"/>
      <c r="W764"/>
      <c r="X764"/>
      <c r="Y764" s="12"/>
      <c r="Z764" s="12"/>
      <c r="AA764" s="12"/>
      <c r="AB764" s="12"/>
    </row>
    <row r="765" spans="1:28" x14ac:dyDescent="0.25">
      <c r="A765"/>
      <c r="B765"/>
      <c r="C765"/>
      <c r="D765" s="23"/>
      <c r="E765"/>
      <c r="F765" s="25"/>
      <c r="G765" s="25"/>
      <c r="H765" s="25"/>
      <c r="I765" s="25"/>
      <c r="J765" s="10"/>
      <c r="K765"/>
      <c r="L765" s="13"/>
      <c r="M765" s="13"/>
      <c r="N765"/>
      <c r="O765"/>
      <c r="P765" s="13"/>
      <c r="Q765" s="13"/>
      <c r="R765"/>
      <c r="S765"/>
      <c r="T765"/>
      <c r="U765"/>
      <c r="V765"/>
      <c r="W765"/>
      <c r="X765"/>
      <c r="Y765" s="12"/>
      <c r="Z765" s="12"/>
      <c r="AA765" s="12"/>
      <c r="AB765" s="12"/>
    </row>
    <row r="766" spans="1:28" x14ac:dyDescent="0.25">
      <c r="A766"/>
      <c r="B766"/>
      <c r="C766"/>
      <c r="D766" s="23"/>
      <c r="E766"/>
      <c r="F766" s="25"/>
      <c r="G766" s="25"/>
      <c r="H766" s="25"/>
      <c r="I766" s="25"/>
      <c r="J766" s="10"/>
      <c r="K766"/>
      <c r="L766" s="13"/>
      <c r="M766" s="13"/>
      <c r="N766"/>
      <c r="O766"/>
      <c r="P766" s="13"/>
      <c r="Q766" s="13"/>
      <c r="R766"/>
      <c r="S766"/>
      <c r="T766"/>
      <c r="U766"/>
      <c r="V766"/>
      <c r="W766"/>
      <c r="X766"/>
      <c r="Y766" s="12"/>
      <c r="Z766" s="12"/>
      <c r="AA766" s="12"/>
      <c r="AB766" s="12"/>
    </row>
    <row r="767" spans="1:28" x14ac:dyDescent="0.25">
      <c r="A767"/>
      <c r="B767"/>
      <c r="C767"/>
      <c r="D767" s="23"/>
      <c r="E767"/>
      <c r="F767" s="25"/>
      <c r="G767" s="25"/>
      <c r="H767" s="25"/>
      <c r="I767" s="25"/>
      <c r="J767" s="10"/>
      <c r="K767"/>
      <c r="L767" s="13"/>
      <c r="M767" s="13"/>
      <c r="N767"/>
      <c r="O767"/>
      <c r="P767" s="13"/>
      <c r="Q767" s="13"/>
      <c r="R767"/>
      <c r="S767"/>
      <c r="T767"/>
      <c r="U767"/>
      <c r="V767"/>
      <c r="W767"/>
      <c r="X767"/>
      <c r="Y767" s="12"/>
      <c r="Z767" s="12"/>
      <c r="AA767" s="12"/>
      <c r="AB767" s="12"/>
    </row>
    <row r="768" spans="1:28" x14ac:dyDescent="0.25">
      <c r="A768"/>
      <c r="B768"/>
      <c r="C768"/>
      <c r="D768" s="23"/>
      <c r="E768"/>
      <c r="F768" s="25"/>
      <c r="G768" s="25"/>
      <c r="H768" s="25"/>
      <c r="I768" s="25"/>
      <c r="J768" s="10"/>
      <c r="K768"/>
      <c r="L768" s="13"/>
      <c r="M768" s="13"/>
      <c r="N768"/>
      <c r="O768"/>
      <c r="P768" s="13"/>
      <c r="Q768" s="13"/>
      <c r="R768"/>
      <c r="S768"/>
      <c r="T768"/>
      <c r="U768"/>
      <c r="V768"/>
      <c r="W768"/>
      <c r="X768"/>
      <c r="Y768" s="12"/>
      <c r="Z768" s="12"/>
      <c r="AA768" s="12"/>
      <c r="AB768" s="12"/>
    </row>
    <row r="769" spans="1:28" x14ac:dyDescent="0.25">
      <c r="A769"/>
      <c r="B769"/>
      <c r="C769"/>
      <c r="D769" s="23"/>
      <c r="E769"/>
      <c r="F769" s="25"/>
      <c r="G769" s="25"/>
      <c r="H769" s="25"/>
      <c r="I769" s="25"/>
      <c r="J769" s="10"/>
      <c r="K769"/>
      <c r="L769" s="13"/>
      <c r="M769" s="13"/>
      <c r="N769"/>
      <c r="O769"/>
      <c r="P769" s="13"/>
      <c r="Q769" s="13"/>
      <c r="R769"/>
      <c r="S769"/>
      <c r="T769"/>
      <c r="U769"/>
      <c r="V769"/>
      <c r="W769"/>
      <c r="X769"/>
      <c r="Y769" s="12"/>
      <c r="Z769" s="12"/>
      <c r="AA769" s="12"/>
      <c r="AB769" s="12"/>
    </row>
    <row r="770" spans="1:28" x14ac:dyDescent="0.25">
      <c r="A770"/>
      <c r="B770"/>
      <c r="C770"/>
      <c r="D770" s="23"/>
      <c r="E770"/>
      <c r="F770" s="25"/>
      <c r="G770" s="25"/>
      <c r="H770" s="25"/>
      <c r="I770" s="25"/>
      <c r="J770" s="10"/>
      <c r="K770"/>
      <c r="L770" s="13"/>
      <c r="M770" s="13"/>
      <c r="N770"/>
      <c r="O770"/>
      <c r="P770" s="13"/>
      <c r="Q770" s="13"/>
      <c r="R770"/>
      <c r="S770"/>
      <c r="T770"/>
      <c r="U770"/>
      <c r="V770"/>
      <c r="W770"/>
      <c r="X770"/>
      <c r="Y770" s="12"/>
      <c r="Z770" s="12"/>
      <c r="AA770" s="12"/>
      <c r="AB770" s="12"/>
    </row>
    <row r="771" spans="1:28" x14ac:dyDescent="0.25">
      <c r="A771"/>
      <c r="B771"/>
      <c r="C771"/>
      <c r="D771" s="23"/>
      <c r="E771"/>
      <c r="F771" s="25"/>
      <c r="G771" s="25"/>
      <c r="H771" s="25"/>
      <c r="I771" s="25"/>
      <c r="J771" s="10"/>
      <c r="K771"/>
      <c r="L771" s="13"/>
      <c r="M771" s="13"/>
      <c r="N771"/>
      <c r="O771"/>
      <c r="P771" s="13"/>
      <c r="Q771" s="13"/>
      <c r="R771"/>
      <c r="S771"/>
      <c r="T771"/>
      <c r="U771"/>
      <c r="V771"/>
      <c r="W771"/>
      <c r="X771"/>
      <c r="Y771" s="12"/>
      <c r="Z771" s="12"/>
      <c r="AA771" s="12"/>
      <c r="AB771" s="12"/>
    </row>
    <row r="772" spans="1:28" x14ac:dyDescent="0.25">
      <c r="A772"/>
      <c r="B772"/>
      <c r="C772"/>
      <c r="D772" s="23"/>
      <c r="E772"/>
      <c r="F772" s="25"/>
      <c r="G772" s="25"/>
      <c r="H772" s="25"/>
      <c r="I772" s="25"/>
      <c r="J772" s="10"/>
      <c r="K772"/>
      <c r="L772" s="13"/>
      <c r="M772" s="13"/>
      <c r="N772"/>
      <c r="O772"/>
      <c r="P772" s="13"/>
      <c r="Q772" s="13"/>
      <c r="R772"/>
      <c r="S772"/>
      <c r="T772"/>
      <c r="U772"/>
      <c r="V772"/>
      <c r="W772"/>
      <c r="X772"/>
      <c r="Y772" s="12"/>
      <c r="Z772" s="12"/>
      <c r="AA772" s="12"/>
      <c r="AB772" s="12"/>
    </row>
    <row r="773" spans="1:28" x14ac:dyDescent="0.25">
      <c r="A773"/>
      <c r="B773"/>
      <c r="C773"/>
      <c r="D773" s="23"/>
      <c r="E773"/>
      <c r="F773" s="25"/>
      <c r="G773" s="25"/>
      <c r="H773" s="25"/>
      <c r="I773" s="25"/>
      <c r="J773" s="10"/>
      <c r="K773"/>
      <c r="L773" s="13"/>
      <c r="M773" s="13"/>
      <c r="N773"/>
      <c r="O773"/>
      <c r="P773" s="13"/>
      <c r="Q773" s="13"/>
      <c r="R773"/>
      <c r="S773"/>
      <c r="T773"/>
      <c r="U773"/>
      <c r="V773"/>
      <c r="W773"/>
      <c r="X773"/>
      <c r="Y773" s="12"/>
      <c r="Z773" s="12"/>
      <c r="AA773" s="12"/>
      <c r="AB773" s="12"/>
    </row>
    <row r="774" spans="1:28" x14ac:dyDescent="0.25">
      <c r="A774"/>
      <c r="B774"/>
      <c r="C774"/>
      <c r="D774" s="23"/>
      <c r="E774"/>
      <c r="F774" s="25"/>
      <c r="G774" s="25"/>
      <c r="H774" s="25"/>
      <c r="I774" s="25"/>
      <c r="J774" s="10"/>
      <c r="K774"/>
      <c r="L774" s="13"/>
      <c r="M774" s="13"/>
      <c r="N774"/>
      <c r="O774"/>
      <c r="P774" s="13"/>
      <c r="Q774" s="13"/>
      <c r="R774"/>
      <c r="S774"/>
      <c r="T774"/>
      <c r="U774"/>
      <c r="V774"/>
      <c r="W774"/>
      <c r="X774"/>
      <c r="Y774" s="12"/>
      <c r="Z774" s="12"/>
      <c r="AA774" s="12"/>
      <c r="AB774" s="12"/>
    </row>
    <row r="775" spans="1:28" x14ac:dyDescent="0.25">
      <c r="A775"/>
      <c r="B775"/>
      <c r="C775"/>
      <c r="D775" s="23"/>
      <c r="E775"/>
      <c r="F775" s="25"/>
      <c r="G775" s="25"/>
      <c r="H775" s="25"/>
      <c r="I775" s="25"/>
      <c r="J775" s="10"/>
      <c r="K775"/>
      <c r="L775" s="13"/>
      <c r="M775" s="13"/>
      <c r="N775"/>
      <c r="O775"/>
      <c r="P775" s="13"/>
      <c r="Q775" s="13"/>
      <c r="R775"/>
      <c r="S775"/>
      <c r="T775"/>
      <c r="U775"/>
      <c r="V775"/>
      <c r="W775"/>
      <c r="X775"/>
      <c r="Y775" s="12"/>
      <c r="Z775" s="12"/>
      <c r="AA775" s="12"/>
      <c r="AB775" s="12"/>
    </row>
    <row r="776" spans="1:28" x14ac:dyDescent="0.25">
      <c r="A776"/>
      <c r="B776"/>
      <c r="C776"/>
      <c r="D776" s="23"/>
      <c r="E776"/>
      <c r="F776" s="25"/>
      <c r="G776" s="25"/>
      <c r="H776" s="25"/>
      <c r="I776" s="25"/>
      <c r="J776" s="10"/>
      <c r="K776"/>
      <c r="L776" s="13"/>
      <c r="M776" s="13"/>
      <c r="N776"/>
      <c r="O776"/>
      <c r="P776" s="13"/>
      <c r="Q776" s="13"/>
      <c r="R776"/>
      <c r="S776"/>
      <c r="T776"/>
      <c r="U776"/>
      <c r="V776"/>
      <c r="W776"/>
      <c r="X776"/>
      <c r="Y776" s="12"/>
      <c r="Z776" s="12"/>
      <c r="AA776" s="12"/>
      <c r="AB776" s="12"/>
    </row>
    <row r="777" spans="1:28" x14ac:dyDescent="0.25">
      <c r="A777"/>
      <c r="B777"/>
      <c r="C777"/>
      <c r="D777" s="23"/>
      <c r="E777"/>
      <c r="F777" s="25"/>
      <c r="G777" s="25"/>
      <c r="H777" s="25"/>
      <c r="I777" s="25"/>
      <c r="J777" s="10"/>
      <c r="K777"/>
      <c r="L777" s="13"/>
      <c r="M777" s="13"/>
      <c r="N777"/>
      <c r="O777"/>
      <c r="P777" s="13"/>
      <c r="Q777" s="13"/>
      <c r="R777"/>
      <c r="S777"/>
      <c r="T777"/>
      <c r="U777"/>
      <c r="V777"/>
      <c r="W777"/>
      <c r="X777"/>
      <c r="Y777" s="12"/>
      <c r="Z777" s="12"/>
      <c r="AA777" s="12"/>
      <c r="AB777" s="12"/>
    </row>
    <row r="778" spans="1:28" x14ac:dyDescent="0.25">
      <c r="A778"/>
      <c r="B778"/>
      <c r="C778"/>
      <c r="D778" s="23"/>
      <c r="E778"/>
      <c r="F778" s="25"/>
      <c r="G778" s="25"/>
      <c r="H778" s="25"/>
      <c r="I778" s="25"/>
      <c r="J778" s="10"/>
      <c r="K778"/>
      <c r="L778" s="13"/>
      <c r="M778" s="13"/>
      <c r="N778"/>
      <c r="O778"/>
      <c r="P778" s="13"/>
      <c r="Q778" s="13"/>
      <c r="R778"/>
      <c r="S778"/>
      <c r="T778"/>
      <c r="U778"/>
      <c r="V778"/>
      <c r="W778"/>
      <c r="X778"/>
      <c r="Y778" s="12"/>
      <c r="Z778" s="12"/>
      <c r="AA778" s="12"/>
      <c r="AB778" s="12"/>
    </row>
    <row r="779" spans="1:28" x14ac:dyDescent="0.25">
      <c r="A779"/>
      <c r="B779"/>
      <c r="C779"/>
      <c r="D779" s="23"/>
      <c r="E779"/>
      <c r="F779" s="25"/>
      <c r="G779" s="25"/>
      <c r="H779" s="25"/>
      <c r="I779" s="25"/>
      <c r="J779" s="10"/>
      <c r="K779"/>
      <c r="L779" s="13"/>
      <c r="M779" s="13"/>
      <c r="N779"/>
      <c r="O779"/>
      <c r="P779" s="13"/>
      <c r="Q779" s="13"/>
      <c r="R779"/>
      <c r="S779"/>
      <c r="T779"/>
      <c r="U779"/>
      <c r="V779"/>
      <c r="W779"/>
      <c r="X779"/>
      <c r="Y779" s="12"/>
      <c r="Z779" s="12"/>
      <c r="AA779" s="12"/>
      <c r="AB779" s="12"/>
    </row>
    <row r="780" spans="1:28" x14ac:dyDescent="0.25">
      <c r="A780"/>
      <c r="B780"/>
      <c r="C780"/>
      <c r="D780" s="23"/>
      <c r="E780"/>
      <c r="F780" s="25"/>
      <c r="G780" s="25"/>
      <c r="H780" s="25"/>
      <c r="I780" s="25"/>
      <c r="J780" s="10"/>
      <c r="K780"/>
      <c r="L780" s="13"/>
      <c r="M780" s="13"/>
      <c r="N780"/>
      <c r="O780"/>
      <c r="P780" s="13"/>
      <c r="Q780" s="13"/>
      <c r="R780"/>
      <c r="S780"/>
      <c r="T780"/>
      <c r="U780"/>
      <c r="V780"/>
      <c r="W780"/>
      <c r="X780"/>
      <c r="Y780" s="12"/>
      <c r="Z780" s="12"/>
      <c r="AA780" s="12"/>
      <c r="AB780" s="12"/>
    </row>
    <row r="781" spans="1:28" x14ac:dyDescent="0.25">
      <c r="A781"/>
      <c r="B781"/>
      <c r="C781"/>
      <c r="D781" s="23"/>
      <c r="E781"/>
      <c r="F781" s="25"/>
      <c r="G781" s="25"/>
      <c r="H781" s="25"/>
      <c r="I781" s="25"/>
      <c r="J781" s="10"/>
      <c r="K781"/>
      <c r="L781" s="13"/>
      <c r="M781" s="13"/>
      <c r="N781"/>
      <c r="O781"/>
      <c r="P781" s="13"/>
      <c r="Q781" s="13"/>
      <c r="R781"/>
      <c r="S781"/>
      <c r="T781"/>
      <c r="U781"/>
      <c r="V781"/>
      <c r="W781"/>
      <c r="X781"/>
      <c r="Y781" s="12"/>
      <c r="Z781" s="12"/>
      <c r="AA781" s="12"/>
      <c r="AB781" s="12"/>
    </row>
    <row r="782" spans="1:28" x14ac:dyDescent="0.25">
      <c r="A782"/>
      <c r="B782"/>
      <c r="C782"/>
      <c r="D782" s="23"/>
      <c r="E782"/>
      <c r="F782" s="25"/>
      <c r="G782" s="25"/>
      <c r="H782" s="25"/>
      <c r="I782" s="25"/>
      <c r="J782" s="10"/>
      <c r="K782"/>
      <c r="L782" s="13"/>
      <c r="M782" s="13"/>
      <c r="N782"/>
      <c r="O782"/>
      <c r="P782" s="13"/>
      <c r="Q782" s="13"/>
      <c r="R782"/>
      <c r="S782"/>
      <c r="T782"/>
      <c r="U782"/>
      <c r="V782"/>
      <c r="W782"/>
      <c r="X782"/>
      <c r="Y782" s="12"/>
      <c r="Z782" s="12"/>
      <c r="AA782" s="12"/>
      <c r="AB782" s="12"/>
    </row>
    <row r="783" spans="1:28" x14ac:dyDescent="0.25">
      <c r="A783"/>
      <c r="B783"/>
      <c r="C783"/>
      <c r="D783" s="23"/>
      <c r="E783"/>
      <c r="F783" s="25"/>
      <c r="G783" s="25"/>
      <c r="H783" s="25"/>
      <c r="I783" s="25"/>
      <c r="J783" s="10"/>
      <c r="K783"/>
      <c r="L783" s="13"/>
      <c r="M783" s="13"/>
      <c r="N783"/>
      <c r="O783"/>
      <c r="P783" s="13"/>
      <c r="Q783" s="13"/>
      <c r="R783"/>
      <c r="S783"/>
      <c r="T783"/>
      <c r="U783"/>
      <c r="V783"/>
      <c r="W783"/>
      <c r="X783"/>
      <c r="Y783" s="12"/>
      <c r="Z783" s="12"/>
      <c r="AA783" s="12"/>
      <c r="AB783" s="12"/>
    </row>
    <row r="784" spans="1:28" x14ac:dyDescent="0.25">
      <c r="A784"/>
      <c r="B784"/>
      <c r="C784"/>
      <c r="D784" s="23"/>
      <c r="E784"/>
      <c r="F784" s="25"/>
      <c r="G784" s="25"/>
      <c r="H784" s="25"/>
      <c r="I784" s="25"/>
      <c r="J784" s="10"/>
      <c r="K784"/>
      <c r="L784" s="13"/>
      <c r="M784" s="13"/>
      <c r="N784"/>
      <c r="O784"/>
      <c r="P784" s="13"/>
      <c r="Q784" s="13"/>
      <c r="R784"/>
      <c r="S784"/>
      <c r="T784"/>
      <c r="U784"/>
      <c r="V784"/>
      <c r="W784"/>
      <c r="X784"/>
      <c r="Y784" s="12"/>
      <c r="Z784" s="12"/>
      <c r="AA784" s="12"/>
      <c r="AB784" s="12"/>
    </row>
    <row r="785" spans="1:28" x14ac:dyDescent="0.25">
      <c r="A785"/>
      <c r="B785"/>
      <c r="C785"/>
      <c r="D785" s="23"/>
      <c r="E785"/>
      <c r="F785" s="25"/>
      <c r="G785" s="25"/>
      <c r="H785" s="25"/>
      <c r="I785" s="25"/>
      <c r="J785" s="10"/>
      <c r="K785"/>
      <c r="L785" s="13"/>
      <c r="M785" s="13"/>
      <c r="N785"/>
      <c r="O785"/>
      <c r="P785" s="13"/>
      <c r="Q785" s="13"/>
      <c r="R785"/>
      <c r="S785"/>
      <c r="T785"/>
      <c r="U785"/>
      <c r="V785"/>
      <c r="W785"/>
      <c r="X785"/>
      <c r="Y785" s="12"/>
      <c r="Z785" s="12"/>
      <c r="AA785" s="12"/>
      <c r="AB785" s="12"/>
    </row>
    <row r="786" spans="1:28" x14ac:dyDescent="0.25">
      <c r="A786"/>
      <c r="B786"/>
      <c r="C786"/>
      <c r="D786" s="23"/>
      <c r="E786"/>
      <c r="F786" s="25"/>
      <c r="G786" s="25"/>
      <c r="H786" s="25"/>
      <c r="I786" s="25"/>
      <c r="J786" s="10"/>
      <c r="K786"/>
      <c r="L786" s="13"/>
      <c r="M786" s="13"/>
      <c r="N786"/>
      <c r="O786"/>
      <c r="P786" s="13"/>
      <c r="Q786" s="13"/>
      <c r="R786"/>
      <c r="S786"/>
      <c r="T786"/>
      <c r="U786"/>
      <c r="V786"/>
      <c r="W786"/>
      <c r="X786"/>
      <c r="Y786" s="12"/>
      <c r="Z786" s="12"/>
      <c r="AA786" s="12"/>
      <c r="AB786" s="12"/>
    </row>
    <row r="787" spans="1:28" x14ac:dyDescent="0.25">
      <c r="A787"/>
      <c r="B787"/>
      <c r="C787"/>
      <c r="D787" s="23"/>
      <c r="E787"/>
      <c r="F787" s="25"/>
      <c r="G787" s="25"/>
      <c r="H787" s="25"/>
      <c r="I787" s="25"/>
      <c r="J787" s="10"/>
      <c r="K787"/>
      <c r="L787" s="13"/>
      <c r="M787" s="13"/>
      <c r="N787"/>
      <c r="O787"/>
      <c r="P787" s="13"/>
      <c r="Q787" s="13"/>
      <c r="R787"/>
      <c r="S787"/>
      <c r="T787"/>
      <c r="U787"/>
      <c r="V787"/>
      <c r="W787"/>
      <c r="X787"/>
      <c r="Y787" s="12"/>
      <c r="Z787" s="12"/>
      <c r="AA787" s="12"/>
      <c r="AB787" s="12"/>
    </row>
    <row r="788" spans="1:28" x14ac:dyDescent="0.25">
      <c r="A788"/>
      <c r="B788"/>
      <c r="C788"/>
      <c r="D788" s="23"/>
      <c r="E788"/>
      <c r="F788" s="25"/>
      <c r="G788" s="25"/>
      <c r="H788" s="25"/>
      <c r="I788" s="25"/>
      <c r="J788" s="10"/>
      <c r="K788"/>
      <c r="L788" s="13"/>
      <c r="M788" s="13"/>
      <c r="N788"/>
      <c r="O788"/>
      <c r="P788" s="13"/>
      <c r="Q788" s="13"/>
      <c r="R788"/>
      <c r="S788"/>
      <c r="T788"/>
      <c r="U788"/>
      <c r="V788"/>
      <c r="W788"/>
      <c r="X788"/>
      <c r="Y788" s="12"/>
      <c r="Z788" s="12"/>
      <c r="AA788" s="12"/>
      <c r="AB788" s="12"/>
    </row>
    <row r="789" spans="1:28" x14ac:dyDescent="0.25">
      <c r="A789"/>
      <c r="B789"/>
      <c r="C789"/>
      <c r="D789" s="23"/>
      <c r="E789"/>
      <c r="F789" s="25"/>
      <c r="G789" s="25"/>
      <c r="H789" s="25"/>
      <c r="I789" s="25"/>
      <c r="J789" s="10"/>
      <c r="K789"/>
      <c r="L789" s="13"/>
      <c r="M789" s="13"/>
      <c r="N789"/>
      <c r="O789"/>
      <c r="P789" s="13"/>
      <c r="Q789" s="13"/>
      <c r="R789"/>
      <c r="S789"/>
      <c r="T789"/>
      <c r="U789"/>
      <c r="V789"/>
      <c r="W789"/>
      <c r="X789"/>
      <c r="Y789" s="12"/>
      <c r="Z789" s="12"/>
      <c r="AA789" s="12"/>
      <c r="AB789" s="12"/>
    </row>
    <row r="790" spans="1:28" x14ac:dyDescent="0.25">
      <c r="A790"/>
      <c r="B790"/>
      <c r="C790"/>
      <c r="D790" s="23"/>
      <c r="E790"/>
      <c r="F790" s="25"/>
      <c r="G790" s="25"/>
      <c r="H790" s="25"/>
      <c r="I790" s="25"/>
      <c r="J790" s="10"/>
      <c r="K790"/>
      <c r="L790" s="13"/>
      <c r="M790" s="13"/>
      <c r="N790"/>
      <c r="O790"/>
      <c r="P790" s="13"/>
      <c r="Q790" s="13"/>
      <c r="R790"/>
      <c r="S790"/>
      <c r="T790"/>
      <c r="U790"/>
      <c r="V790"/>
      <c r="W790"/>
      <c r="X790"/>
      <c r="Y790" s="12"/>
      <c r="Z790" s="12"/>
      <c r="AA790" s="12"/>
      <c r="AB790" s="12"/>
    </row>
    <row r="791" spans="1:28" x14ac:dyDescent="0.25">
      <c r="A791"/>
      <c r="B791"/>
      <c r="C791"/>
      <c r="D791" s="23"/>
      <c r="E791"/>
      <c r="F791" s="25"/>
      <c r="G791" s="25"/>
      <c r="H791" s="25"/>
      <c r="I791" s="25"/>
      <c r="J791" s="10"/>
      <c r="K791"/>
      <c r="L791" s="13"/>
      <c r="M791" s="13"/>
      <c r="N791"/>
      <c r="O791"/>
      <c r="P791" s="13"/>
      <c r="Q791" s="13"/>
      <c r="R791"/>
      <c r="S791"/>
      <c r="T791"/>
      <c r="U791"/>
      <c r="V791"/>
      <c r="W791"/>
      <c r="X791"/>
      <c r="Y791" s="12"/>
      <c r="Z791" s="12"/>
      <c r="AA791" s="12"/>
      <c r="AB791" s="12"/>
    </row>
    <row r="792" spans="1:28" x14ac:dyDescent="0.25">
      <c r="A792"/>
      <c r="B792"/>
      <c r="C792"/>
      <c r="D792" s="23"/>
      <c r="E792"/>
      <c r="F792" s="25"/>
      <c r="G792" s="25"/>
      <c r="H792" s="25"/>
      <c r="I792" s="25"/>
      <c r="J792" s="10"/>
      <c r="K792"/>
      <c r="L792" s="13"/>
      <c r="M792" s="13"/>
      <c r="N792"/>
      <c r="O792"/>
      <c r="P792" s="13"/>
      <c r="Q792" s="13"/>
      <c r="R792"/>
      <c r="S792"/>
      <c r="T792"/>
      <c r="U792"/>
      <c r="V792"/>
      <c r="W792"/>
      <c r="X792"/>
      <c r="Y792" s="12"/>
      <c r="Z792" s="12"/>
      <c r="AA792" s="12"/>
      <c r="AB792" s="12"/>
    </row>
    <row r="793" spans="1:28" x14ac:dyDescent="0.25">
      <c r="A793"/>
      <c r="B793"/>
      <c r="C793"/>
      <c r="D793" s="23"/>
      <c r="E793"/>
      <c r="F793" s="25"/>
      <c r="G793" s="25"/>
      <c r="H793" s="25"/>
      <c r="I793" s="25"/>
      <c r="J793" s="10"/>
      <c r="K793"/>
      <c r="L793" s="13"/>
      <c r="M793" s="13"/>
      <c r="N793"/>
      <c r="O793"/>
      <c r="P793" s="13"/>
      <c r="Q793" s="13"/>
      <c r="R793"/>
      <c r="S793"/>
      <c r="T793"/>
      <c r="U793"/>
      <c r="V793"/>
      <c r="W793"/>
      <c r="X793"/>
      <c r="Y793" s="12"/>
      <c r="Z793" s="12"/>
      <c r="AA793" s="12"/>
      <c r="AB793" s="12"/>
    </row>
    <row r="794" spans="1:28" x14ac:dyDescent="0.25">
      <c r="A794"/>
      <c r="B794"/>
      <c r="C794"/>
      <c r="D794" s="23"/>
      <c r="E794"/>
      <c r="F794" s="25"/>
      <c r="G794" s="25"/>
      <c r="H794" s="25"/>
      <c r="I794" s="25"/>
      <c r="J794" s="10"/>
      <c r="K794"/>
      <c r="L794" s="13"/>
      <c r="M794" s="13"/>
      <c r="N794"/>
      <c r="O794"/>
      <c r="P794" s="13"/>
      <c r="Q794" s="13"/>
      <c r="R794"/>
      <c r="S794"/>
      <c r="T794"/>
      <c r="U794"/>
      <c r="V794"/>
      <c r="W794"/>
      <c r="X794"/>
      <c r="Y794" s="12"/>
      <c r="Z794" s="12"/>
      <c r="AA794" s="12"/>
      <c r="AB794" s="12"/>
    </row>
    <row r="795" spans="1:28" x14ac:dyDescent="0.25">
      <c r="A795"/>
      <c r="B795"/>
      <c r="C795"/>
      <c r="D795" s="23"/>
      <c r="E795"/>
      <c r="F795" s="25"/>
      <c r="G795" s="25"/>
      <c r="H795" s="25"/>
      <c r="I795" s="25"/>
      <c r="J795" s="10"/>
      <c r="K795"/>
      <c r="L795" s="13"/>
      <c r="M795" s="13"/>
      <c r="N795"/>
      <c r="O795"/>
      <c r="P795" s="13"/>
      <c r="Q795" s="13"/>
      <c r="R795"/>
      <c r="S795"/>
      <c r="T795"/>
      <c r="U795"/>
      <c r="V795"/>
      <c r="W795"/>
      <c r="X795"/>
      <c r="Y795" s="12"/>
      <c r="Z795" s="12"/>
      <c r="AA795" s="12"/>
      <c r="AB795" s="12"/>
    </row>
    <row r="796" spans="1:28" x14ac:dyDescent="0.25">
      <c r="A796"/>
      <c r="B796"/>
      <c r="C796"/>
      <c r="D796" s="23"/>
      <c r="E796"/>
      <c r="F796" s="25"/>
      <c r="G796" s="25"/>
      <c r="H796" s="25"/>
      <c r="I796" s="25"/>
      <c r="J796" s="10"/>
      <c r="K796"/>
      <c r="L796" s="13"/>
      <c r="M796" s="13"/>
      <c r="N796"/>
      <c r="O796"/>
      <c r="P796" s="13"/>
      <c r="Q796" s="13"/>
      <c r="R796"/>
      <c r="S796"/>
      <c r="T796"/>
      <c r="U796"/>
      <c r="V796"/>
      <c r="W796"/>
      <c r="X796"/>
      <c r="Y796" s="12"/>
      <c r="Z796" s="12"/>
      <c r="AA796" s="12"/>
      <c r="AB796" s="12"/>
    </row>
    <row r="797" spans="1:28" x14ac:dyDescent="0.25">
      <c r="A797"/>
      <c r="B797"/>
      <c r="C797"/>
      <c r="D797" s="23"/>
      <c r="E797"/>
      <c r="F797" s="25"/>
      <c r="G797" s="25"/>
      <c r="H797" s="25"/>
      <c r="I797" s="25"/>
      <c r="J797" s="10"/>
      <c r="K797"/>
      <c r="L797" s="13"/>
      <c r="M797" s="13"/>
      <c r="N797"/>
      <c r="O797"/>
      <c r="P797" s="13"/>
      <c r="Q797" s="13"/>
      <c r="R797"/>
      <c r="S797"/>
      <c r="T797"/>
      <c r="U797"/>
      <c r="V797"/>
      <c r="W797"/>
      <c r="X797"/>
      <c r="Y797" s="12"/>
      <c r="Z797" s="12"/>
      <c r="AA797" s="12"/>
      <c r="AB797" s="12"/>
    </row>
    <row r="798" spans="1:28" x14ac:dyDescent="0.25">
      <c r="A798"/>
      <c r="B798"/>
      <c r="C798"/>
      <c r="D798" s="23"/>
      <c r="E798"/>
      <c r="F798" s="25"/>
      <c r="G798" s="25"/>
      <c r="H798" s="25"/>
      <c r="I798" s="25"/>
      <c r="J798" s="10"/>
      <c r="K798"/>
      <c r="L798" s="13"/>
      <c r="M798" s="13"/>
      <c r="N798"/>
      <c r="O798"/>
      <c r="P798" s="13"/>
      <c r="Q798" s="13"/>
      <c r="R798"/>
      <c r="S798"/>
      <c r="T798"/>
      <c r="U798"/>
      <c r="V798"/>
      <c r="W798"/>
      <c r="X798"/>
      <c r="Y798" s="12"/>
      <c r="Z798" s="12"/>
      <c r="AA798" s="12"/>
      <c r="AB798" s="12"/>
    </row>
    <row r="799" spans="1:28" x14ac:dyDescent="0.25">
      <c r="A799"/>
      <c r="B799"/>
      <c r="C799"/>
      <c r="D799" s="23"/>
      <c r="E799"/>
      <c r="F799" s="25"/>
      <c r="G799" s="25"/>
      <c r="H799" s="25"/>
      <c r="I799" s="25"/>
      <c r="J799" s="10"/>
      <c r="K799"/>
      <c r="L799" s="13"/>
      <c r="M799" s="13"/>
      <c r="N799"/>
      <c r="O799"/>
      <c r="P799" s="13"/>
      <c r="Q799" s="13"/>
      <c r="R799"/>
      <c r="S799"/>
      <c r="T799"/>
      <c r="U799"/>
      <c r="V799"/>
      <c r="W799"/>
      <c r="X799"/>
      <c r="Y799" s="12"/>
      <c r="Z799" s="12"/>
      <c r="AA799" s="12"/>
      <c r="AB799" s="12"/>
    </row>
    <row r="800" spans="1:28" x14ac:dyDescent="0.25">
      <c r="A800"/>
      <c r="B800"/>
      <c r="C800"/>
      <c r="D800" s="23"/>
      <c r="E800"/>
      <c r="F800" s="25"/>
      <c r="G800" s="25"/>
      <c r="H800" s="25"/>
      <c r="I800" s="25"/>
      <c r="J800" s="10"/>
      <c r="K800"/>
      <c r="L800" s="13"/>
      <c r="M800" s="13"/>
      <c r="N800"/>
      <c r="O800"/>
      <c r="P800" s="13"/>
      <c r="Q800" s="13"/>
      <c r="R800"/>
      <c r="S800"/>
      <c r="T800"/>
      <c r="U800"/>
      <c r="V800"/>
      <c r="W800"/>
      <c r="X800"/>
      <c r="Y800" s="12"/>
      <c r="Z800" s="12"/>
      <c r="AA800" s="12"/>
      <c r="AB800" s="12"/>
    </row>
    <row r="801" spans="1:28" x14ac:dyDescent="0.25">
      <c r="A801"/>
      <c r="B801"/>
      <c r="C801"/>
      <c r="D801" s="23"/>
      <c r="E801"/>
      <c r="F801" s="25"/>
      <c r="G801" s="25"/>
      <c r="H801" s="25"/>
      <c r="I801" s="25"/>
      <c r="J801" s="10"/>
      <c r="K801"/>
      <c r="L801" s="13"/>
      <c r="M801" s="13"/>
      <c r="N801"/>
      <c r="O801"/>
      <c r="P801" s="13"/>
      <c r="Q801" s="13"/>
      <c r="R801"/>
      <c r="S801"/>
      <c r="T801"/>
      <c r="U801"/>
      <c r="V801"/>
      <c r="W801"/>
      <c r="X801"/>
      <c r="Y801" s="12"/>
      <c r="Z801" s="12"/>
      <c r="AA801" s="12"/>
      <c r="AB801" s="12"/>
    </row>
    <row r="802" spans="1:28" x14ac:dyDescent="0.25">
      <c r="A802"/>
      <c r="B802"/>
      <c r="C802"/>
      <c r="D802" s="23"/>
      <c r="E802"/>
      <c r="F802" s="25"/>
      <c r="G802" s="25"/>
      <c r="H802" s="25"/>
      <c r="I802" s="25"/>
      <c r="J802" s="10"/>
      <c r="K802"/>
      <c r="L802" s="13"/>
      <c r="M802" s="13"/>
      <c r="N802"/>
      <c r="O802"/>
      <c r="P802" s="13"/>
      <c r="Q802" s="13"/>
      <c r="R802"/>
      <c r="S802"/>
      <c r="T802"/>
      <c r="U802"/>
      <c r="V802"/>
      <c r="W802"/>
      <c r="X802"/>
      <c r="Y802" s="12"/>
      <c r="Z802" s="12"/>
      <c r="AA802" s="12"/>
      <c r="AB802" s="12"/>
    </row>
    <row r="803" spans="1:28" x14ac:dyDescent="0.25">
      <c r="A803"/>
      <c r="B803"/>
      <c r="C803"/>
      <c r="D803" s="23"/>
      <c r="E803"/>
      <c r="F803" s="25"/>
      <c r="G803" s="25"/>
      <c r="H803" s="25"/>
      <c r="I803" s="25"/>
      <c r="J803" s="10"/>
      <c r="K803"/>
      <c r="L803" s="13"/>
      <c r="M803" s="13"/>
      <c r="N803"/>
      <c r="O803"/>
      <c r="P803" s="13"/>
      <c r="Q803" s="13"/>
      <c r="R803"/>
      <c r="S803"/>
      <c r="T803"/>
      <c r="U803"/>
      <c r="V803"/>
      <c r="W803"/>
      <c r="X803"/>
      <c r="Y803" s="12"/>
      <c r="Z803" s="12"/>
      <c r="AA803" s="12"/>
      <c r="AB803" s="12"/>
    </row>
    <row r="804" spans="1:28" x14ac:dyDescent="0.25">
      <c r="A804"/>
      <c r="B804"/>
      <c r="C804"/>
      <c r="D804" s="23"/>
      <c r="E804"/>
      <c r="F804" s="25"/>
      <c r="G804" s="25"/>
      <c r="H804" s="25"/>
      <c r="I804" s="25"/>
      <c r="J804" s="10"/>
      <c r="K804"/>
      <c r="L804" s="13"/>
      <c r="M804" s="13"/>
      <c r="N804"/>
      <c r="O804"/>
      <c r="P804" s="13"/>
      <c r="Q804" s="13"/>
      <c r="R804"/>
      <c r="S804"/>
      <c r="T804"/>
      <c r="U804"/>
      <c r="V804"/>
      <c r="W804"/>
      <c r="X804"/>
      <c r="Y804" s="12"/>
      <c r="Z804" s="12"/>
      <c r="AA804" s="12"/>
      <c r="AB804" s="12"/>
    </row>
    <row r="805" spans="1:28" x14ac:dyDescent="0.25">
      <c r="A805"/>
      <c r="B805"/>
      <c r="C805"/>
      <c r="D805" s="23"/>
      <c r="E805"/>
      <c r="F805" s="25"/>
      <c r="G805" s="25"/>
      <c r="H805" s="25"/>
      <c r="I805" s="25"/>
      <c r="J805" s="10"/>
      <c r="K805"/>
      <c r="L805" s="13"/>
      <c r="M805" s="13"/>
      <c r="N805"/>
      <c r="O805"/>
      <c r="P805" s="13"/>
      <c r="Q805" s="13"/>
      <c r="R805"/>
      <c r="S805"/>
      <c r="T805"/>
      <c r="U805"/>
      <c r="V805"/>
      <c r="W805"/>
      <c r="X805"/>
      <c r="Y805" s="12"/>
      <c r="Z805" s="12"/>
      <c r="AA805" s="12"/>
      <c r="AB805" s="12"/>
    </row>
    <row r="806" spans="1:28" x14ac:dyDescent="0.25">
      <c r="A806"/>
      <c r="B806"/>
      <c r="C806"/>
      <c r="D806" s="23"/>
      <c r="E806"/>
      <c r="F806" s="25"/>
      <c r="G806" s="25"/>
      <c r="H806" s="25"/>
      <c r="I806" s="25"/>
      <c r="J806" s="10"/>
      <c r="K806"/>
      <c r="L806" s="13"/>
      <c r="M806" s="13"/>
      <c r="N806"/>
      <c r="O806"/>
      <c r="P806" s="13"/>
      <c r="Q806" s="13"/>
      <c r="R806"/>
      <c r="S806"/>
      <c r="T806"/>
      <c r="U806"/>
      <c r="V806"/>
      <c r="W806"/>
      <c r="X806"/>
      <c r="Y806" s="12"/>
      <c r="Z806" s="12"/>
      <c r="AA806" s="12"/>
      <c r="AB806" s="12"/>
    </row>
    <row r="807" spans="1:28" x14ac:dyDescent="0.25">
      <c r="A807"/>
      <c r="B807"/>
      <c r="C807"/>
      <c r="D807" s="23"/>
      <c r="E807"/>
      <c r="F807" s="25"/>
      <c r="G807" s="25"/>
      <c r="H807" s="25"/>
      <c r="I807" s="25"/>
      <c r="J807" s="10"/>
      <c r="K807"/>
      <c r="L807" s="13"/>
      <c r="M807" s="13"/>
      <c r="N807"/>
      <c r="O807"/>
      <c r="P807" s="13"/>
      <c r="Q807" s="13"/>
      <c r="R807"/>
      <c r="S807"/>
      <c r="T807"/>
      <c r="U807"/>
      <c r="V807"/>
      <c r="W807"/>
      <c r="X807"/>
      <c r="Y807" s="12"/>
      <c r="Z807" s="12"/>
      <c r="AA807" s="12"/>
      <c r="AB807" s="12"/>
    </row>
    <row r="808" spans="1:28" x14ac:dyDescent="0.25">
      <c r="A808"/>
      <c r="B808"/>
      <c r="C808"/>
      <c r="D808" s="23"/>
      <c r="E808"/>
      <c r="F808" s="25"/>
      <c r="G808" s="25"/>
      <c r="H808" s="25"/>
      <c r="I808" s="25"/>
      <c r="J808" s="10"/>
      <c r="K808"/>
      <c r="L808" s="13"/>
      <c r="M808" s="13"/>
      <c r="N808"/>
      <c r="O808"/>
      <c r="P808" s="13"/>
      <c r="Q808" s="13"/>
      <c r="R808"/>
      <c r="S808"/>
      <c r="T808"/>
      <c r="U808"/>
      <c r="V808"/>
      <c r="W808"/>
      <c r="X808"/>
      <c r="Y808" s="12"/>
      <c r="Z808" s="12"/>
      <c r="AA808" s="12"/>
      <c r="AB808" s="12"/>
    </row>
    <row r="809" spans="1:28" x14ac:dyDescent="0.25">
      <c r="A809"/>
      <c r="B809"/>
      <c r="C809"/>
      <c r="D809" s="23"/>
      <c r="E809"/>
      <c r="F809" s="25"/>
      <c r="G809" s="25"/>
      <c r="H809" s="25"/>
      <c r="I809" s="25"/>
      <c r="J809" s="10"/>
      <c r="K809"/>
      <c r="L809" s="13"/>
      <c r="M809" s="13"/>
      <c r="N809"/>
      <c r="O809"/>
      <c r="P809" s="13"/>
      <c r="Q809" s="13"/>
      <c r="R809"/>
      <c r="S809"/>
      <c r="T809"/>
      <c r="U809"/>
      <c r="V809"/>
      <c r="W809"/>
      <c r="X809"/>
      <c r="Y809" s="12"/>
      <c r="Z809" s="12"/>
      <c r="AA809" s="12"/>
      <c r="AB809" s="12"/>
    </row>
    <row r="810" spans="1:28" x14ac:dyDescent="0.25">
      <c r="A810"/>
      <c r="B810"/>
      <c r="C810"/>
      <c r="D810" s="23"/>
      <c r="E810"/>
      <c r="F810" s="25"/>
      <c r="G810" s="25"/>
      <c r="H810" s="25"/>
      <c r="I810" s="25"/>
      <c r="J810" s="10"/>
      <c r="K810"/>
      <c r="L810" s="13"/>
      <c r="M810" s="13"/>
      <c r="N810"/>
      <c r="O810"/>
      <c r="P810" s="13"/>
      <c r="Q810" s="13"/>
      <c r="R810"/>
      <c r="S810"/>
      <c r="T810"/>
      <c r="U810"/>
      <c r="V810"/>
      <c r="W810"/>
      <c r="X810"/>
      <c r="Y810" s="12"/>
      <c r="Z810" s="12"/>
      <c r="AA810" s="12"/>
      <c r="AB810" s="12"/>
    </row>
    <row r="811" spans="1:28" x14ac:dyDescent="0.25">
      <c r="A811"/>
      <c r="B811"/>
      <c r="C811"/>
      <c r="D811" s="23"/>
      <c r="E811"/>
      <c r="F811" s="25"/>
      <c r="G811" s="25"/>
      <c r="H811" s="25"/>
      <c r="I811" s="25"/>
      <c r="J811" s="10"/>
      <c r="K811"/>
      <c r="L811" s="13"/>
      <c r="M811" s="13"/>
      <c r="N811"/>
      <c r="O811"/>
      <c r="P811" s="13"/>
      <c r="Q811" s="13"/>
      <c r="R811"/>
      <c r="S811"/>
      <c r="T811"/>
      <c r="U811"/>
      <c r="V811"/>
      <c r="W811"/>
      <c r="X811"/>
      <c r="Y811" s="12"/>
      <c r="Z811" s="12"/>
      <c r="AA811" s="12"/>
      <c r="AB811" s="12"/>
    </row>
    <row r="812" spans="1:28" x14ac:dyDescent="0.25">
      <c r="A812"/>
      <c r="B812"/>
      <c r="C812"/>
      <c r="D812" s="23"/>
      <c r="E812"/>
      <c r="F812" s="25"/>
      <c r="G812" s="25"/>
      <c r="H812" s="25"/>
      <c r="I812" s="25"/>
      <c r="J812" s="10"/>
      <c r="K812"/>
      <c r="L812" s="13"/>
      <c r="M812" s="13"/>
      <c r="N812"/>
      <c r="O812"/>
      <c r="P812" s="13"/>
      <c r="Q812" s="13"/>
      <c r="R812"/>
      <c r="S812"/>
      <c r="T812"/>
      <c r="U812"/>
      <c r="V812"/>
      <c r="W812"/>
      <c r="X812"/>
      <c r="Y812" s="12"/>
      <c r="Z812" s="12"/>
      <c r="AA812" s="12"/>
      <c r="AB812" s="12"/>
    </row>
    <row r="813" spans="1:28" x14ac:dyDescent="0.25">
      <c r="A813"/>
      <c r="B813"/>
      <c r="C813"/>
      <c r="D813" s="23"/>
      <c r="E813"/>
      <c r="F813" s="25"/>
      <c r="G813" s="25"/>
      <c r="H813" s="25"/>
      <c r="I813" s="25"/>
      <c r="J813" s="10"/>
      <c r="K813"/>
      <c r="L813" s="13"/>
      <c r="M813" s="13"/>
      <c r="N813"/>
      <c r="O813"/>
      <c r="P813" s="13"/>
      <c r="Q813" s="13"/>
      <c r="R813"/>
      <c r="S813"/>
      <c r="T813"/>
      <c r="U813"/>
      <c r="V813"/>
      <c r="W813"/>
      <c r="X813"/>
      <c r="Y813" s="12"/>
      <c r="Z813" s="12"/>
      <c r="AA813" s="12"/>
      <c r="AB813" s="12"/>
    </row>
    <row r="814" spans="1:28" x14ac:dyDescent="0.25">
      <c r="A814"/>
      <c r="B814"/>
      <c r="C814"/>
      <c r="D814" s="23"/>
      <c r="E814"/>
      <c r="F814" s="25"/>
      <c r="G814" s="25"/>
      <c r="H814" s="25"/>
      <c r="I814" s="25"/>
      <c r="J814" s="10"/>
      <c r="K814"/>
      <c r="L814" s="13"/>
      <c r="M814" s="13"/>
      <c r="N814"/>
      <c r="O814"/>
      <c r="P814" s="13"/>
      <c r="Q814" s="13"/>
      <c r="R814"/>
      <c r="S814"/>
      <c r="T814"/>
      <c r="U814"/>
      <c r="V814"/>
      <c r="W814"/>
      <c r="X814"/>
      <c r="Y814" s="12"/>
      <c r="Z814" s="12"/>
      <c r="AA814" s="12"/>
      <c r="AB814" s="12"/>
    </row>
    <row r="815" spans="1:28" x14ac:dyDescent="0.25">
      <c r="A815"/>
      <c r="B815"/>
      <c r="C815"/>
      <c r="D815" s="23"/>
      <c r="E815"/>
      <c r="F815" s="25"/>
      <c r="G815" s="25"/>
      <c r="H815" s="25"/>
      <c r="I815" s="25"/>
      <c r="J815" s="10"/>
      <c r="K815"/>
      <c r="L815" s="13"/>
      <c r="M815" s="13"/>
      <c r="N815"/>
      <c r="O815"/>
      <c r="P815" s="13"/>
      <c r="Q815" s="13"/>
      <c r="R815"/>
      <c r="S815"/>
      <c r="T815"/>
      <c r="U815"/>
      <c r="V815"/>
      <c r="W815"/>
      <c r="X815"/>
      <c r="Y815" s="12"/>
      <c r="Z815" s="12"/>
      <c r="AA815" s="12"/>
      <c r="AB815" s="12"/>
    </row>
    <row r="816" spans="1:28" x14ac:dyDescent="0.25">
      <c r="A816"/>
      <c r="B816"/>
      <c r="C816"/>
      <c r="D816" s="23"/>
      <c r="E816"/>
      <c r="F816" s="25"/>
      <c r="G816" s="25"/>
      <c r="H816" s="25"/>
      <c r="I816" s="25"/>
      <c r="J816" s="10"/>
      <c r="K816"/>
      <c r="L816" s="13"/>
      <c r="M816" s="13"/>
      <c r="N816"/>
      <c r="O816"/>
      <c r="P816" s="13"/>
      <c r="Q816" s="13"/>
      <c r="R816"/>
      <c r="S816"/>
      <c r="T816"/>
      <c r="U816"/>
      <c r="V816"/>
      <c r="W816"/>
      <c r="X816"/>
      <c r="Y816" s="12"/>
      <c r="Z816" s="12"/>
      <c r="AA816" s="12"/>
      <c r="AB816" s="12"/>
    </row>
    <row r="817" spans="1:28" x14ac:dyDescent="0.25">
      <c r="A817"/>
      <c r="B817"/>
      <c r="C817"/>
      <c r="D817" s="23"/>
      <c r="E817"/>
      <c r="F817" s="25"/>
      <c r="G817" s="25"/>
      <c r="H817" s="25"/>
      <c r="I817" s="25"/>
      <c r="J817" s="10"/>
      <c r="K817"/>
      <c r="L817" s="13"/>
      <c r="M817" s="13"/>
      <c r="N817"/>
      <c r="O817"/>
      <c r="P817" s="13"/>
      <c r="Q817" s="13"/>
      <c r="R817"/>
      <c r="S817"/>
      <c r="T817"/>
      <c r="U817"/>
      <c r="V817"/>
      <c r="W817"/>
      <c r="X817"/>
      <c r="Y817" s="12"/>
      <c r="Z817" s="12"/>
      <c r="AA817" s="12"/>
      <c r="AB817" s="12"/>
    </row>
    <row r="818" spans="1:28" x14ac:dyDescent="0.25">
      <c r="A818"/>
      <c r="B818"/>
      <c r="C818"/>
      <c r="D818" s="23"/>
      <c r="E818"/>
      <c r="F818" s="25"/>
      <c r="G818" s="25"/>
      <c r="H818" s="25"/>
      <c r="I818" s="25"/>
      <c r="J818" s="10"/>
      <c r="K818"/>
      <c r="L818" s="13"/>
      <c r="M818" s="13"/>
      <c r="N818"/>
      <c r="O818"/>
      <c r="P818" s="13"/>
      <c r="Q818" s="13"/>
      <c r="R818"/>
      <c r="S818"/>
      <c r="T818"/>
      <c r="U818"/>
      <c r="V818"/>
      <c r="W818"/>
      <c r="X818"/>
      <c r="Y818" s="12"/>
      <c r="Z818" s="12"/>
      <c r="AA818" s="12"/>
      <c r="AB818" s="12"/>
    </row>
    <row r="819" spans="1:28" x14ac:dyDescent="0.25">
      <c r="A819"/>
      <c r="B819"/>
      <c r="C819"/>
      <c r="D819" s="23"/>
      <c r="E819"/>
      <c r="F819" s="25"/>
      <c r="G819" s="25"/>
      <c r="H819" s="25"/>
      <c r="I819" s="25"/>
      <c r="J819" s="10"/>
      <c r="K819"/>
      <c r="L819" s="13"/>
      <c r="M819" s="13"/>
      <c r="N819"/>
      <c r="O819"/>
      <c r="P819" s="13"/>
      <c r="Q819" s="13"/>
      <c r="R819"/>
      <c r="S819"/>
      <c r="T819"/>
      <c r="U819"/>
      <c r="V819"/>
      <c r="W819"/>
      <c r="X819"/>
      <c r="Y819" s="12"/>
      <c r="Z819" s="12"/>
      <c r="AA819" s="12"/>
      <c r="AB819" s="12"/>
    </row>
    <row r="820" spans="1:28" x14ac:dyDescent="0.25">
      <c r="A820"/>
      <c r="B820"/>
      <c r="C820"/>
      <c r="D820" s="23"/>
      <c r="E820"/>
      <c r="F820" s="25"/>
      <c r="G820" s="25"/>
      <c r="H820" s="25"/>
      <c r="I820" s="25"/>
      <c r="J820" s="10"/>
      <c r="K820"/>
      <c r="L820" s="13"/>
      <c r="M820" s="13"/>
      <c r="N820"/>
      <c r="O820"/>
      <c r="P820" s="13"/>
      <c r="Q820" s="13"/>
      <c r="R820"/>
      <c r="S820"/>
      <c r="T820"/>
      <c r="U820"/>
      <c r="V820"/>
      <c r="W820"/>
      <c r="X820"/>
      <c r="Y820" s="12"/>
      <c r="Z820" s="12"/>
      <c r="AA820" s="12"/>
      <c r="AB820" s="12"/>
    </row>
    <row r="821" spans="1:28" x14ac:dyDescent="0.25">
      <c r="A821"/>
      <c r="B821"/>
      <c r="C821"/>
      <c r="D821" s="23"/>
      <c r="E821"/>
      <c r="F821" s="25"/>
      <c r="G821" s="25"/>
      <c r="H821" s="25"/>
      <c r="I821" s="25"/>
      <c r="J821" s="10"/>
      <c r="K821"/>
      <c r="L821" s="13"/>
      <c r="M821" s="13"/>
      <c r="N821"/>
      <c r="O821"/>
      <c r="P821" s="13"/>
      <c r="Q821" s="13"/>
      <c r="R821"/>
      <c r="S821"/>
      <c r="T821"/>
      <c r="U821"/>
      <c r="V821"/>
      <c r="W821"/>
      <c r="X821"/>
      <c r="Y821" s="12"/>
      <c r="Z821" s="12"/>
      <c r="AA821" s="12"/>
      <c r="AB821" s="12"/>
    </row>
    <row r="822" spans="1:28" x14ac:dyDescent="0.25">
      <c r="A822"/>
      <c r="B822"/>
      <c r="C822"/>
      <c r="D822" s="23"/>
      <c r="E822"/>
      <c r="F822" s="25"/>
      <c r="G822" s="25"/>
      <c r="H822" s="25"/>
      <c r="I822" s="25"/>
      <c r="J822" s="10"/>
      <c r="K822"/>
      <c r="L822" s="13"/>
      <c r="M822" s="13"/>
      <c r="N822"/>
      <c r="O822"/>
      <c r="P822" s="13"/>
      <c r="Q822" s="13"/>
      <c r="R822"/>
      <c r="S822"/>
      <c r="T822"/>
      <c r="U822"/>
      <c r="V822"/>
      <c r="W822"/>
      <c r="X822"/>
      <c r="Y822" s="12"/>
      <c r="Z822" s="12"/>
      <c r="AA822" s="12"/>
      <c r="AB822" s="12"/>
    </row>
    <row r="823" spans="1:28" x14ac:dyDescent="0.25">
      <c r="A823"/>
      <c r="B823"/>
      <c r="C823"/>
      <c r="D823" s="23"/>
      <c r="E823"/>
      <c r="F823" s="25"/>
      <c r="G823" s="25"/>
      <c r="H823" s="25"/>
      <c r="I823" s="25"/>
      <c r="J823" s="10"/>
      <c r="K823"/>
      <c r="L823" s="13"/>
      <c r="M823" s="13"/>
      <c r="N823"/>
      <c r="O823"/>
      <c r="P823" s="13"/>
      <c r="Q823" s="13"/>
      <c r="R823"/>
      <c r="S823"/>
      <c r="T823"/>
      <c r="U823"/>
      <c r="V823"/>
      <c r="W823"/>
      <c r="X823"/>
      <c r="Y823" s="12"/>
      <c r="Z823" s="12"/>
      <c r="AA823" s="12"/>
      <c r="AB823" s="12"/>
    </row>
    <row r="824" spans="1:28" x14ac:dyDescent="0.25">
      <c r="A824"/>
      <c r="B824"/>
      <c r="C824"/>
      <c r="D824" s="23"/>
      <c r="E824"/>
      <c r="F824" s="25"/>
      <c r="G824" s="25"/>
      <c r="H824" s="25"/>
      <c r="I824" s="25"/>
      <c r="J824" s="10"/>
      <c r="K824"/>
      <c r="L824" s="13"/>
      <c r="M824" s="13"/>
      <c r="N824"/>
      <c r="O824"/>
      <c r="P824" s="13"/>
      <c r="Q824" s="13"/>
      <c r="R824"/>
      <c r="S824"/>
      <c r="T824"/>
      <c r="U824"/>
      <c r="V824"/>
      <c r="W824"/>
      <c r="X824"/>
      <c r="Y824" s="12"/>
      <c r="Z824" s="12"/>
      <c r="AA824" s="12"/>
      <c r="AB824" s="12"/>
    </row>
    <row r="825" spans="1:28" x14ac:dyDescent="0.25">
      <c r="A825"/>
      <c r="B825"/>
      <c r="C825"/>
      <c r="D825" s="23"/>
      <c r="E825"/>
      <c r="F825" s="25"/>
      <c r="G825" s="25"/>
      <c r="H825" s="25"/>
      <c r="I825" s="25"/>
      <c r="J825" s="10"/>
      <c r="K825"/>
      <c r="L825" s="13"/>
      <c r="M825" s="13"/>
      <c r="N825"/>
      <c r="O825"/>
      <c r="P825" s="13"/>
      <c r="Q825" s="13"/>
      <c r="R825"/>
      <c r="S825"/>
      <c r="T825"/>
      <c r="U825"/>
      <c r="V825"/>
      <c r="W825"/>
      <c r="X825"/>
      <c r="Y825" s="12"/>
      <c r="Z825" s="12"/>
      <c r="AA825" s="12"/>
      <c r="AB825" s="12"/>
    </row>
    <row r="826" spans="1:28" x14ac:dyDescent="0.25">
      <c r="A826"/>
      <c r="B826"/>
      <c r="C826"/>
      <c r="D826" s="23"/>
      <c r="E826"/>
      <c r="F826" s="25"/>
      <c r="G826" s="25"/>
      <c r="H826" s="25"/>
      <c r="I826" s="25"/>
      <c r="J826" s="10"/>
      <c r="K826"/>
      <c r="L826" s="13"/>
      <c r="M826" s="13"/>
      <c r="N826"/>
      <c r="O826"/>
      <c r="P826" s="13"/>
      <c r="Q826" s="13"/>
      <c r="R826"/>
      <c r="S826"/>
      <c r="T826"/>
      <c r="U826"/>
      <c r="V826"/>
      <c r="W826"/>
      <c r="X826"/>
      <c r="Y826" s="12"/>
      <c r="Z826" s="12"/>
      <c r="AA826" s="12"/>
      <c r="AB826" s="12"/>
    </row>
    <row r="827" spans="1:28" x14ac:dyDescent="0.25">
      <c r="A827"/>
      <c r="B827"/>
      <c r="C827"/>
      <c r="D827" s="23"/>
      <c r="E827"/>
      <c r="F827" s="25"/>
      <c r="G827" s="25"/>
      <c r="H827" s="25"/>
      <c r="I827" s="25"/>
      <c r="J827" s="10"/>
      <c r="K827"/>
      <c r="L827" s="13"/>
      <c r="M827" s="13"/>
      <c r="N827"/>
      <c r="O827"/>
      <c r="P827" s="13"/>
      <c r="Q827" s="13"/>
      <c r="R827"/>
      <c r="S827"/>
      <c r="T827"/>
      <c r="U827"/>
      <c r="V827"/>
      <c r="W827"/>
      <c r="X827"/>
      <c r="Y827" s="12"/>
      <c r="Z827" s="12"/>
      <c r="AA827" s="12"/>
      <c r="AB827" s="12"/>
    </row>
    <row r="828" spans="1:28" x14ac:dyDescent="0.25">
      <c r="A828"/>
      <c r="B828"/>
      <c r="C828"/>
      <c r="D828" s="23"/>
      <c r="E828"/>
      <c r="F828" s="25"/>
      <c r="G828" s="25"/>
      <c r="H828" s="25"/>
      <c r="I828" s="25"/>
      <c r="J828" s="10"/>
      <c r="K828"/>
      <c r="L828" s="13"/>
      <c r="M828" s="13"/>
      <c r="N828"/>
      <c r="O828"/>
      <c r="P828" s="13"/>
      <c r="Q828" s="13"/>
      <c r="R828"/>
      <c r="S828"/>
      <c r="T828"/>
      <c r="U828"/>
      <c r="V828"/>
      <c r="W828"/>
      <c r="X828"/>
      <c r="Y828" s="12"/>
      <c r="Z828" s="12"/>
      <c r="AA828" s="12"/>
      <c r="AB828" s="12"/>
    </row>
    <row r="829" spans="1:28" x14ac:dyDescent="0.25">
      <c r="A829"/>
      <c r="B829"/>
      <c r="C829"/>
      <c r="D829" s="23"/>
      <c r="E829"/>
      <c r="F829" s="25"/>
      <c r="G829" s="25"/>
      <c r="H829" s="25"/>
      <c r="I829" s="25"/>
      <c r="J829" s="10"/>
      <c r="K829"/>
      <c r="L829" s="13"/>
      <c r="M829" s="13"/>
      <c r="N829"/>
      <c r="O829"/>
      <c r="P829" s="13"/>
      <c r="Q829" s="13"/>
      <c r="R829"/>
      <c r="S829"/>
      <c r="T829"/>
      <c r="U829"/>
      <c r="V829"/>
      <c r="W829"/>
      <c r="X829"/>
      <c r="Y829" s="12"/>
      <c r="Z829" s="12"/>
      <c r="AA829" s="12"/>
      <c r="AB829" s="12"/>
    </row>
    <row r="830" spans="1:28" x14ac:dyDescent="0.25">
      <c r="A830"/>
      <c r="B830"/>
      <c r="C830"/>
      <c r="D830" s="23"/>
      <c r="E830"/>
      <c r="F830" s="25"/>
      <c r="G830" s="25"/>
      <c r="H830" s="25"/>
      <c r="I830" s="25"/>
      <c r="J830" s="10"/>
      <c r="K830"/>
      <c r="L830" s="13"/>
      <c r="M830" s="13"/>
      <c r="N830"/>
      <c r="O830"/>
      <c r="P830" s="13"/>
      <c r="Q830" s="13"/>
      <c r="R830"/>
      <c r="S830"/>
      <c r="T830"/>
      <c r="U830"/>
      <c r="V830"/>
      <c r="W830"/>
      <c r="X830"/>
      <c r="Y830" s="12"/>
      <c r="Z830" s="12"/>
      <c r="AA830" s="12"/>
      <c r="AB830" s="12"/>
    </row>
    <row r="831" spans="1:28" x14ac:dyDescent="0.25">
      <c r="A831"/>
      <c r="B831"/>
      <c r="C831"/>
      <c r="D831" s="23"/>
      <c r="E831"/>
      <c r="F831" s="25"/>
      <c r="G831" s="25"/>
      <c r="H831" s="25"/>
      <c r="I831" s="25"/>
      <c r="J831" s="10"/>
      <c r="K831"/>
      <c r="L831" s="13"/>
      <c r="M831" s="13"/>
      <c r="N831"/>
      <c r="O831"/>
      <c r="P831" s="13"/>
      <c r="Q831" s="13"/>
      <c r="R831"/>
      <c r="S831"/>
      <c r="T831"/>
      <c r="U831"/>
      <c r="V831"/>
      <c r="W831"/>
      <c r="X831"/>
      <c r="Y831" s="12"/>
      <c r="Z831" s="12"/>
      <c r="AA831" s="12"/>
      <c r="AB831" s="12"/>
    </row>
    <row r="832" spans="1:28" x14ac:dyDescent="0.25">
      <c r="A832"/>
      <c r="B832"/>
      <c r="C832"/>
      <c r="D832" s="23"/>
      <c r="E832"/>
      <c r="F832" s="25"/>
      <c r="G832" s="25"/>
      <c r="H832" s="25"/>
      <c r="I832" s="25"/>
      <c r="J832" s="10"/>
      <c r="K832"/>
      <c r="L832" s="13"/>
      <c r="M832" s="13"/>
      <c r="N832"/>
      <c r="O832"/>
      <c r="P832" s="13"/>
      <c r="Q832" s="13"/>
      <c r="R832"/>
      <c r="S832"/>
      <c r="T832"/>
      <c r="U832"/>
      <c r="V832"/>
      <c r="W832"/>
      <c r="X832"/>
      <c r="Y832" s="12"/>
      <c r="Z832" s="12"/>
      <c r="AA832" s="12"/>
      <c r="AB832" s="12"/>
    </row>
    <row r="833" spans="1:28" x14ac:dyDescent="0.25">
      <c r="A833"/>
      <c r="B833"/>
      <c r="C833"/>
      <c r="D833" s="23"/>
      <c r="E833"/>
      <c r="F833" s="25"/>
      <c r="G833" s="25"/>
      <c r="H833" s="25"/>
      <c r="I833" s="25"/>
      <c r="J833" s="10"/>
      <c r="K833"/>
      <c r="L833" s="13"/>
      <c r="M833" s="13"/>
      <c r="N833"/>
      <c r="O833"/>
      <c r="P833" s="13"/>
      <c r="Q833" s="13"/>
      <c r="R833"/>
      <c r="S833"/>
      <c r="T833"/>
      <c r="U833"/>
      <c r="V833"/>
      <c r="W833"/>
      <c r="X833"/>
      <c r="Y833" s="12"/>
      <c r="Z833" s="12"/>
      <c r="AA833" s="12"/>
      <c r="AB833" s="12"/>
    </row>
    <row r="834" spans="1:28" x14ac:dyDescent="0.25">
      <c r="A834"/>
      <c r="B834"/>
      <c r="C834"/>
      <c r="D834" s="23"/>
      <c r="E834"/>
      <c r="F834" s="25"/>
      <c r="G834" s="25"/>
      <c r="H834" s="25"/>
      <c r="I834" s="25"/>
      <c r="J834" s="10"/>
      <c r="K834"/>
      <c r="L834" s="13"/>
      <c r="M834" s="13"/>
      <c r="N834"/>
      <c r="O834"/>
      <c r="P834" s="13"/>
      <c r="Q834" s="13"/>
      <c r="R834"/>
      <c r="S834"/>
      <c r="T834"/>
      <c r="U834"/>
      <c r="V834"/>
      <c r="W834"/>
      <c r="X834"/>
      <c r="Y834" s="12"/>
      <c r="Z834" s="12"/>
      <c r="AA834" s="12"/>
      <c r="AB834" s="12"/>
    </row>
    <row r="835" spans="1:28" x14ac:dyDescent="0.25">
      <c r="A835"/>
      <c r="B835"/>
      <c r="C835"/>
      <c r="D835" s="23"/>
      <c r="E835"/>
      <c r="F835" s="25"/>
      <c r="G835" s="25"/>
      <c r="H835" s="25"/>
      <c r="I835" s="25"/>
      <c r="J835" s="10"/>
      <c r="K835"/>
      <c r="L835" s="13"/>
      <c r="M835" s="13"/>
      <c r="N835"/>
      <c r="O835"/>
      <c r="P835" s="13"/>
      <c r="Q835" s="13"/>
      <c r="R835"/>
      <c r="S835"/>
      <c r="T835"/>
      <c r="U835"/>
      <c r="V835"/>
      <c r="W835"/>
      <c r="X835"/>
      <c r="Y835" s="12"/>
      <c r="Z835" s="12"/>
      <c r="AA835" s="12"/>
      <c r="AB835" s="12"/>
    </row>
    <row r="836" spans="1:28" x14ac:dyDescent="0.25">
      <c r="A836"/>
      <c r="B836"/>
      <c r="C836"/>
      <c r="D836" s="23"/>
      <c r="E836"/>
      <c r="F836" s="25"/>
      <c r="G836" s="25"/>
      <c r="H836" s="25"/>
      <c r="I836" s="25"/>
      <c r="J836" s="10"/>
      <c r="K836"/>
      <c r="L836" s="13"/>
      <c r="M836" s="13"/>
      <c r="N836"/>
      <c r="O836"/>
      <c r="P836" s="13"/>
      <c r="Q836" s="13"/>
      <c r="R836"/>
      <c r="S836"/>
      <c r="T836"/>
      <c r="U836"/>
      <c r="V836"/>
      <c r="W836"/>
      <c r="X836"/>
      <c r="Y836" s="12"/>
      <c r="Z836" s="12"/>
      <c r="AA836" s="12"/>
      <c r="AB836" s="12"/>
    </row>
    <row r="837" spans="1:28" x14ac:dyDescent="0.25">
      <c r="A837"/>
      <c r="B837"/>
      <c r="C837"/>
      <c r="D837" s="23"/>
      <c r="E837"/>
      <c r="F837" s="25"/>
      <c r="G837" s="25"/>
      <c r="H837" s="25"/>
      <c r="I837" s="25"/>
      <c r="J837" s="10"/>
      <c r="K837"/>
      <c r="L837" s="13"/>
      <c r="M837" s="13"/>
      <c r="N837"/>
      <c r="O837"/>
      <c r="P837" s="13"/>
      <c r="Q837" s="13"/>
      <c r="R837"/>
      <c r="S837"/>
      <c r="T837"/>
      <c r="U837"/>
      <c r="V837"/>
      <c r="W837"/>
      <c r="X837"/>
      <c r="Y837" s="12"/>
      <c r="Z837" s="12"/>
      <c r="AA837" s="12"/>
      <c r="AB837" s="12"/>
    </row>
    <row r="838" spans="1:28" x14ac:dyDescent="0.25">
      <c r="A838"/>
      <c r="B838"/>
      <c r="C838"/>
      <c r="D838" s="23"/>
      <c r="E838"/>
      <c r="F838" s="25"/>
      <c r="G838" s="25"/>
      <c r="H838" s="25"/>
      <c r="I838" s="25"/>
      <c r="J838" s="10"/>
      <c r="K838"/>
      <c r="L838" s="13"/>
      <c r="M838" s="13"/>
      <c r="N838"/>
      <c r="O838"/>
      <c r="P838" s="13"/>
      <c r="Q838" s="13"/>
      <c r="R838"/>
      <c r="S838"/>
      <c r="T838"/>
      <c r="U838"/>
      <c r="V838"/>
      <c r="W838"/>
      <c r="X838"/>
      <c r="Y838" s="12"/>
      <c r="Z838" s="12"/>
      <c r="AA838" s="12"/>
      <c r="AB838" s="12"/>
    </row>
    <row r="839" spans="1:28" x14ac:dyDescent="0.25">
      <c r="A839"/>
      <c r="B839"/>
      <c r="C839"/>
      <c r="D839" s="23"/>
      <c r="E839"/>
      <c r="F839" s="25"/>
      <c r="G839" s="25"/>
      <c r="H839" s="25"/>
      <c r="I839" s="25"/>
      <c r="J839" s="10"/>
      <c r="K839"/>
      <c r="L839" s="13"/>
      <c r="M839" s="13"/>
      <c r="N839"/>
      <c r="O839"/>
      <c r="P839" s="13"/>
      <c r="Q839" s="13"/>
      <c r="R839"/>
      <c r="S839"/>
      <c r="T839"/>
      <c r="U839"/>
      <c r="V839"/>
      <c r="W839"/>
      <c r="X839"/>
      <c r="Y839" s="12"/>
      <c r="Z839" s="12"/>
      <c r="AA839" s="12"/>
      <c r="AB839" s="12"/>
    </row>
    <row r="840" spans="1:28" x14ac:dyDescent="0.25">
      <c r="A840"/>
      <c r="B840"/>
      <c r="C840"/>
      <c r="D840" s="23"/>
      <c r="E840"/>
      <c r="F840" s="25"/>
      <c r="G840" s="25"/>
      <c r="H840" s="25"/>
      <c r="I840" s="25"/>
      <c r="J840" s="10"/>
      <c r="K840"/>
      <c r="L840" s="13"/>
      <c r="M840" s="13"/>
      <c r="N840"/>
      <c r="O840"/>
      <c r="P840" s="13"/>
      <c r="Q840" s="13"/>
      <c r="R840"/>
      <c r="S840"/>
      <c r="T840"/>
      <c r="U840"/>
      <c r="V840"/>
      <c r="W840"/>
      <c r="X840"/>
      <c r="Y840" s="12"/>
      <c r="Z840" s="12"/>
      <c r="AA840" s="12"/>
      <c r="AB840" s="12"/>
    </row>
    <row r="841" spans="1:28" x14ac:dyDescent="0.25">
      <c r="A841"/>
      <c r="B841"/>
      <c r="C841"/>
      <c r="D841" s="23"/>
      <c r="E841"/>
      <c r="F841" s="25"/>
      <c r="G841" s="25"/>
      <c r="H841" s="25"/>
      <c r="I841" s="25"/>
      <c r="J841" s="10"/>
      <c r="K841"/>
      <c r="L841" s="13"/>
      <c r="M841" s="13"/>
      <c r="N841"/>
      <c r="O841"/>
      <c r="P841" s="13"/>
      <c r="Q841" s="13"/>
      <c r="R841"/>
      <c r="S841"/>
      <c r="T841"/>
      <c r="U841"/>
      <c r="V841"/>
      <c r="W841"/>
      <c r="X841"/>
      <c r="Y841" s="12"/>
      <c r="Z841" s="12"/>
      <c r="AA841" s="12"/>
      <c r="AB841" s="12"/>
    </row>
    <row r="842" spans="1:28" x14ac:dyDescent="0.25">
      <c r="A842"/>
      <c r="B842"/>
      <c r="C842"/>
      <c r="D842" s="23"/>
      <c r="E842"/>
      <c r="F842" s="25"/>
      <c r="G842" s="25"/>
      <c r="H842" s="25"/>
      <c r="I842" s="25"/>
      <c r="J842" s="10"/>
      <c r="K842"/>
      <c r="L842" s="13"/>
      <c r="M842" s="13"/>
      <c r="N842"/>
      <c r="O842"/>
      <c r="P842" s="13"/>
      <c r="Q842" s="13"/>
      <c r="R842"/>
      <c r="S842"/>
      <c r="T842"/>
      <c r="U842"/>
      <c r="V842"/>
      <c r="W842"/>
      <c r="X842"/>
      <c r="Y842" s="12"/>
      <c r="Z842" s="12"/>
      <c r="AA842" s="12"/>
      <c r="AB842" s="12"/>
    </row>
    <row r="843" spans="1:28" x14ac:dyDescent="0.25">
      <c r="A843"/>
      <c r="B843"/>
      <c r="C843"/>
      <c r="D843" s="23"/>
      <c r="E843"/>
      <c r="F843" s="25"/>
      <c r="G843" s="25"/>
      <c r="H843" s="25"/>
      <c r="I843" s="25"/>
      <c r="J843" s="10"/>
      <c r="K843"/>
      <c r="L843" s="13"/>
      <c r="M843" s="13"/>
      <c r="N843"/>
      <c r="O843"/>
      <c r="P843" s="13"/>
      <c r="Q843" s="13"/>
      <c r="R843"/>
      <c r="S843"/>
      <c r="T843"/>
      <c r="U843"/>
      <c r="V843"/>
      <c r="W843"/>
      <c r="X843"/>
      <c r="Y843" s="12"/>
      <c r="Z843" s="12"/>
      <c r="AA843" s="12"/>
      <c r="AB843" s="12"/>
    </row>
    <row r="844" spans="1:28" x14ac:dyDescent="0.25">
      <c r="A844"/>
      <c r="B844"/>
      <c r="C844"/>
      <c r="D844" s="23"/>
      <c r="E844"/>
      <c r="F844" s="25"/>
      <c r="G844" s="25"/>
      <c r="H844" s="25"/>
      <c r="I844" s="25"/>
      <c r="J844" s="10"/>
      <c r="K844"/>
      <c r="L844" s="13"/>
      <c r="M844" s="13"/>
      <c r="N844"/>
      <c r="O844"/>
      <c r="P844" s="13"/>
      <c r="Q844" s="13"/>
      <c r="R844"/>
      <c r="S844"/>
      <c r="T844"/>
      <c r="U844"/>
      <c r="V844"/>
      <c r="W844"/>
      <c r="X844"/>
      <c r="Y844" s="12"/>
      <c r="Z844" s="12"/>
      <c r="AA844" s="12"/>
      <c r="AB844" s="12"/>
    </row>
    <row r="845" spans="1:28" x14ac:dyDescent="0.25">
      <c r="A845"/>
      <c r="B845"/>
      <c r="C845"/>
      <c r="D845" s="23"/>
      <c r="E845"/>
      <c r="F845" s="25"/>
      <c r="G845" s="25"/>
      <c r="H845" s="25"/>
      <c r="I845" s="25"/>
      <c r="J845" s="10"/>
      <c r="K845"/>
      <c r="L845" s="13"/>
      <c r="M845" s="13"/>
      <c r="N845"/>
      <c r="O845"/>
      <c r="P845" s="13"/>
      <c r="Q845" s="13"/>
      <c r="R845"/>
      <c r="S845"/>
      <c r="T845"/>
      <c r="U845"/>
      <c r="V845"/>
      <c r="W845"/>
      <c r="X845"/>
      <c r="Y845" s="12"/>
      <c r="Z845" s="12"/>
      <c r="AA845" s="12"/>
      <c r="AB845" s="12"/>
    </row>
    <row r="846" spans="1:28" x14ac:dyDescent="0.25">
      <c r="A846"/>
      <c r="B846"/>
      <c r="C846"/>
      <c r="D846" s="23"/>
      <c r="E846"/>
      <c r="F846" s="25"/>
      <c r="G846" s="25"/>
      <c r="H846" s="25"/>
      <c r="I846" s="25"/>
      <c r="J846" s="10"/>
      <c r="K846"/>
      <c r="L846" s="13"/>
      <c r="M846" s="13"/>
      <c r="N846"/>
      <c r="O846"/>
      <c r="P846" s="13"/>
      <c r="Q846" s="13"/>
      <c r="R846"/>
      <c r="S846"/>
      <c r="T846"/>
      <c r="U846"/>
      <c r="V846"/>
      <c r="W846"/>
      <c r="X846"/>
      <c r="Y846" s="12"/>
      <c r="Z846" s="12"/>
      <c r="AA846" s="12"/>
      <c r="AB846" s="12"/>
    </row>
    <row r="847" spans="1:28" x14ac:dyDescent="0.25">
      <c r="A847"/>
      <c r="B847"/>
      <c r="C847"/>
      <c r="D847" s="23"/>
      <c r="E847"/>
      <c r="F847" s="25"/>
      <c r="G847" s="25"/>
      <c r="H847" s="25"/>
      <c r="I847" s="25"/>
      <c r="J847" s="10"/>
      <c r="K847"/>
      <c r="L847" s="13"/>
      <c r="M847" s="13"/>
      <c r="N847"/>
      <c r="O847"/>
      <c r="P847" s="13"/>
      <c r="Q847" s="13"/>
      <c r="R847"/>
      <c r="S847"/>
      <c r="T847"/>
      <c r="U847"/>
      <c r="V847"/>
      <c r="W847"/>
      <c r="X847"/>
      <c r="Y847" s="12"/>
      <c r="Z847" s="12"/>
      <c r="AA847" s="12"/>
      <c r="AB847" s="12"/>
    </row>
    <row r="848" spans="1:28" x14ac:dyDescent="0.25">
      <c r="A848"/>
      <c r="B848"/>
      <c r="C848"/>
      <c r="D848" s="23"/>
      <c r="E848"/>
      <c r="F848" s="25"/>
      <c r="G848" s="25"/>
      <c r="H848" s="25"/>
      <c r="I848" s="25"/>
      <c r="J848" s="10"/>
      <c r="K848"/>
      <c r="L848" s="13"/>
      <c r="M848" s="13"/>
      <c r="N848"/>
      <c r="O848"/>
      <c r="P848" s="13"/>
      <c r="Q848" s="13"/>
      <c r="R848"/>
      <c r="S848"/>
      <c r="T848"/>
      <c r="U848"/>
      <c r="V848"/>
      <c r="W848"/>
      <c r="X848"/>
      <c r="Y848" s="12"/>
      <c r="Z848" s="12"/>
      <c r="AA848" s="12"/>
      <c r="AB848" s="12"/>
    </row>
    <row r="849" spans="1:28" x14ac:dyDescent="0.25">
      <c r="A849"/>
      <c r="B849"/>
      <c r="C849"/>
      <c r="D849" s="23"/>
      <c r="E849"/>
      <c r="F849" s="25"/>
      <c r="G849" s="25"/>
      <c r="H849" s="25"/>
      <c r="I849" s="25"/>
      <c r="J849" s="10"/>
      <c r="K849"/>
      <c r="L849" s="13"/>
      <c r="M849" s="13"/>
      <c r="N849"/>
      <c r="O849"/>
      <c r="P849" s="13"/>
      <c r="Q849" s="13"/>
      <c r="R849"/>
      <c r="S849"/>
      <c r="T849"/>
      <c r="U849"/>
      <c r="V849"/>
      <c r="W849"/>
      <c r="X849"/>
      <c r="Y849" s="12"/>
      <c r="Z849" s="12"/>
      <c r="AA849" s="12"/>
      <c r="AB849" s="12"/>
    </row>
    <row r="850" spans="1:28" x14ac:dyDescent="0.25">
      <c r="A850"/>
      <c r="B850"/>
      <c r="C850"/>
      <c r="D850" s="23"/>
      <c r="E850"/>
      <c r="F850" s="25"/>
      <c r="G850" s="25"/>
      <c r="H850" s="25"/>
      <c r="I850" s="25"/>
      <c r="J850" s="10"/>
      <c r="K850"/>
      <c r="L850" s="13"/>
      <c r="M850" s="13"/>
      <c r="N850"/>
      <c r="O850"/>
      <c r="P850" s="13"/>
      <c r="Q850" s="13"/>
      <c r="R850"/>
      <c r="S850"/>
      <c r="T850"/>
      <c r="U850"/>
      <c r="V850"/>
      <c r="W850"/>
      <c r="X850"/>
      <c r="Y850" s="12"/>
      <c r="Z850" s="12"/>
      <c r="AA850" s="12"/>
      <c r="AB850" s="12"/>
    </row>
    <row r="851" spans="1:28" x14ac:dyDescent="0.25">
      <c r="A851"/>
      <c r="B851"/>
      <c r="C851"/>
      <c r="D851" s="23"/>
      <c r="E851"/>
      <c r="F851" s="25"/>
      <c r="G851" s="25"/>
      <c r="H851" s="25"/>
      <c r="I851" s="25"/>
      <c r="J851" s="10"/>
      <c r="K851"/>
      <c r="L851" s="13"/>
      <c r="M851" s="13"/>
      <c r="N851"/>
      <c r="O851"/>
      <c r="P851" s="13"/>
      <c r="Q851" s="13"/>
      <c r="R851"/>
      <c r="S851"/>
      <c r="T851"/>
      <c r="U851"/>
      <c r="V851"/>
      <c r="W851"/>
      <c r="X851"/>
      <c r="Y851" s="12"/>
      <c r="Z851" s="12"/>
      <c r="AA851" s="12"/>
      <c r="AB851" s="12"/>
    </row>
    <row r="852" spans="1:28" x14ac:dyDescent="0.25">
      <c r="A852"/>
      <c r="B852"/>
      <c r="C852"/>
      <c r="D852" s="23"/>
      <c r="E852"/>
      <c r="F852" s="25"/>
      <c r="G852" s="25"/>
      <c r="H852" s="25"/>
      <c r="I852" s="25"/>
      <c r="J852" s="10"/>
      <c r="K852"/>
      <c r="L852" s="13"/>
      <c r="M852" s="13"/>
      <c r="N852"/>
      <c r="O852"/>
      <c r="P852" s="13"/>
      <c r="Q852" s="13"/>
      <c r="R852"/>
      <c r="S852"/>
      <c r="T852"/>
      <c r="U852"/>
      <c r="V852"/>
      <c r="W852"/>
      <c r="X852"/>
      <c r="Y852" s="12"/>
      <c r="Z852" s="12"/>
      <c r="AA852" s="12"/>
      <c r="AB852" s="12"/>
    </row>
    <row r="853" spans="1:28" x14ac:dyDescent="0.25">
      <c r="A853"/>
      <c r="B853"/>
      <c r="C853"/>
      <c r="D853" s="23"/>
      <c r="E853"/>
      <c r="F853" s="25"/>
      <c r="G853" s="25"/>
      <c r="H853" s="25"/>
      <c r="I853" s="25"/>
      <c r="J853" s="10"/>
      <c r="K853"/>
      <c r="L853" s="13"/>
      <c r="M853" s="13"/>
      <c r="N853"/>
      <c r="O853"/>
      <c r="P853" s="13"/>
      <c r="Q853" s="13"/>
      <c r="R853"/>
      <c r="S853"/>
      <c r="T853"/>
      <c r="U853"/>
      <c r="V853"/>
      <c r="W853"/>
      <c r="X853"/>
      <c r="Y853" s="12"/>
      <c r="Z853" s="12"/>
      <c r="AA853" s="12"/>
      <c r="AB853" s="12"/>
    </row>
    <row r="854" spans="1:28" x14ac:dyDescent="0.25">
      <c r="A854"/>
      <c r="B854"/>
      <c r="C854"/>
      <c r="D854" s="23"/>
      <c r="E854"/>
      <c r="F854" s="25"/>
      <c r="G854" s="25"/>
      <c r="H854" s="25"/>
      <c r="I854" s="25"/>
      <c r="J854" s="10"/>
      <c r="K854"/>
      <c r="L854" s="13"/>
      <c r="M854" s="13"/>
      <c r="N854"/>
      <c r="O854"/>
      <c r="P854" s="13"/>
      <c r="Q854" s="13"/>
      <c r="R854"/>
      <c r="S854"/>
      <c r="T854"/>
      <c r="U854"/>
      <c r="V854"/>
      <c r="W854"/>
      <c r="X854"/>
      <c r="Y854" s="12"/>
      <c r="Z854" s="12"/>
      <c r="AA854" s="12"/>
      <c r="AB854" s="12"/>
    </row>
    <row r="855" spans="1:28" x14ac:dyDescent="0.25">
      <c r="A855"/>
      <c r="B855"/>
      <c r="C855"/>
      <c r="D855" s="23"/>
      <c r="E855"/>
      <c r="F855" s="25"/>
      <c r="G855" s="25"/>
      <c r="H855" s="25"/>
      <c r="I855" s="25"/>
      <c r="J855" s="10"/>
      <c r="K855"/>
      <c r="L855" s="13"/>
      <c r="M855" s="13"/>
      <c r="N855"/>
      <c r="O855"/>
      <c r="P855" s="13"/>
      <c r="Q855" s="13"/>
      <c r="R855"/>
      <c r="S855"/>
      <c r="T855"/>
      <c r="U855"/>
      <c r="V855"/>
      <c r="W855"/>
      <c r="X855"/>
      <c r="Y855" s="12"/>
      <c r="Z855" s="12"/>
      <c r="AA855" s="12"/>
      <c r="AB855" s="12"/>
    </row>
    <row r="856" spans="1:28" x14ac:dyDescent="0.25">
      <c r="A856"/>
      <c r="B856"/>
      <c r="C856"/>
      <c r="D856" s="23"/>
      <c r="E856"/>
      <c r="F856" s="25"/>
      <c r="G856" s="25"/>
      <c r="H856" s="25"/>
      <c r="I856" s="25"/>
      <c r="J856" s="10"/>
      <c r="K856"/>
      <c r="L856" s="13"/>
      <c r="M856" s="13"/>
      <c r="N856"/>
      <c r="O856"/>
      <c r="P856" s="13"/>
      <c r="Q856" s="13"/>
      <c r="R856"/>
      <c r="S856"/>
      <c r="T856"/>
      <c r="U856"/>
      <c r="V856"/>
      <c r="W856"/>
      <c r="X856"/>
      <c r="Y856" s="12"/>
      <c r="Z856" s="12"/>
      <c r="AA856" s="12"/>
      <c r="AB856" s="12"/>
    </row>
    <row r="857" spans="1:28" x14ac:dyDescent="0.25">
      <c r="A857"/>
      <c r="B857"/>
      <c r="C857"/>
      <c r="D857" s="23"/>
      <c r="E857"/>
      <c r="F857" s="25"/>
      <c r="G857" s="25"/>
      <c r="H857" s="25"/>
      <c r="I857" s="25"/>
      <c r="J857" s="10"/>
      <c r="K857"/>
      <c r="L857" s="13"/>
      <c r="M857" s="13"/>
      <c r="N857"/>
      <c r="O857"/>
      <c r="P857" s="13"/>
      <c r="Q857" s="13"/>
      <c r="R857"/>
      <c r="S857"/>
      <c r="T857"/>
      <c r="U857"/>
      <c r="V857"/>
      <c r="W857"/>
      <c r="X857"/>
      <c r="Y857" s="12"/>
      <c r="Z857" s="12"/>
      <c r="AA857" s="12"/>
      <c r="AB857" s="12"/>
    </row>
    <row r="858" spans="1:28" x14ac:dyDescent="0.25">
      <c r="A858"/>
      <c r="B858"/>
      <c r="C858"/>
      <c r="D858" s="23"/>
      <c r="E858"/>
      <c r="F858" s="25"/>
      <c r="G858" s="25"/>
      <c r="H858" s="25"/>
      <c r="I858" s="25"/>
      <c r="J858" s="10"/>
      <c r="K858"/>
      <c r="L858" s="13"/>
      <c r="M858" s="13"/>
      <c r="N858"/>
      <c r="O858"/>
      <c r="P858" s="13"/>
      <c r="Q858" s="13"/>
      <c r="R858"/>
      <c r="S858"/>
      <c r="T858"/>
      <c r="U858"/>
      <c r="V858"/>
      <c r="W858"/>
      <c r="X858"/>
      <c r="Y858" s="12"/>
      <c r="Z858" s="12"/>
      <c r="AA858" s="12"/>
      <c r="AB858" s="12"/>
    </row>
    <row r="859" spans="1:28" x14ac:dyDescent="0.25">
      <c r="A859"/>
      <c r="B859"/>
      <c r="C859"/>
      <c r="D859" s="23"/>
      <c r="E859"/>
      <c r="F859" s="25"/>
      <c r="G859" s="25"/>
      <c r="H859" s="25"/>
      <c r="I859" s="25"/>
      <c r="J859" s="10"/>
      <c r="K859"/>
      <c r="L859" s="13"/>
      <c r="M859" s="13"/>
      <c r="N859"/>
      <c r="O859"/>
      <c r="P859" s="13"/>
      <c r="Q859" s="13"/>
      <c r="R859"/>
      <c r="S859"/>
      <c r="T859"/>
      <c r="U859"/>
      <c r="V859"/>
      <c r="W859"/>
      <c r="X859"/>
      <c r="Y859" s="12"/>
      <c r="Z859" s="12"/>
      <c r="AA859" s="12"/>
      <c r="AB859" s="12"/>
    </row>
    <row r="860" spans="1:28" x14ac:dyDescent="0.25">
      <c r="A860"/>
      <c r="B860"/>
      <c r="C860"/>
      <c r="D860" s="23"/>
      <c r="E860"/>
      <c r="F860" s="25"/>
      <c r="G860" s="25"/>
      <c r="H860" s="25"/>
      <c r="I860" s="25"/>
      <c r="J860" s="10"/>
      <c r="K860"/>
      <c r="L860" s="13"/>
      <c r="M860" s="13"/>
      <c r="N860"/>
      <c r="O860"/>
      <c r="P860" s="13"/>
      <c r="Q860" s="13"/>
      <c r="R860"/>
      <c r="S860"/>
      <c r="T860"/>
      <c r="U860"/>
      <c r="V860"/>
      <c r="W860"/>
      <c r="X860"/>
      <c r="Y860" s="12"/>
      <c r="Z860" s="12"/>
      <c r="AA860" s="12"/>
      <c r="AB860" s="12"/>
    </row>
    <row r="861" spans="1:28" x14ac:dyDescent="0.25">
      <c r="A861"/>
      <c r="B861"/>
      <c r="C861"/>
      <c r="D861" s="23"/>
      <c r="E861"/>
      <c r="F861" s="25"/>
      <c r="G861" s="25"/>
      <c r="H861" s="25"/>
      <c r="I861" s="25"/>
      <c r="J861" s="10"/>
      <c r="K861"/>
      <c r="L861" s="13"/>
      <c r="M861" s="13"/>
      <c r="N861"/>
      <c r="O861"/>
      <c r="P861" s="13"/>
      <c r="Q861" s="13"/>
      <c r="R861"/>
      <c r="S861"/>
      <c r="T861"/>
      <c r="U861"/>
      <c r="V861"/>
      <c r="W861"/>
      <c r="X861"/>
      <c r="Y861" s="12"/>
      <c r="Z861" s="12"/>
      <c r="AA861" s="12"/>
      <c r="AB861" s="12"/>
    </row>
    <row r="862" spans="1:28" x14ac:dyDescent="0.25">
      <c r="A862"/>
      <c r="B862"/>
      <c r="C862"/>
      <c r="D862" s="23"/>
      <c r="E862"/>
      <c r="F862" s="25"/>
      <c r="G862" s="25"/>
      <c r="H862" s="25"/>
      <c r="I862" s="25"/>
      <c r="J862" s="10"/>
      <c r="K862"/>
      <c r="L862" s="13"/>
      <c r="M862" s="13"/>
      <c r="N862"/>
      <c r="O862"/>
      <c r="P862" s="13"/>
      <c r="Q862" s="13"/>
      <c r="R862"/>
      <c r="S862"/>
      <c r="T862"/>
      <c r="U862"/>
      <c r="V862"/>
      <c r="W862"/>
      <c r="X862"/>
      <c r="Y862" s="12"/>
      <c r="Z862" s="12"/>
      <c r="AA862" s="12"/>
      <c r="AB862" s="12"/>
    </row>
    <row r="863" spans="1:28" x14ac:dyDescent="0.25">
      <c r="A863"/>
      <c r="B863"/>
      <c r="C863"/>
      <c r="D863" s="23"/>
      <c r="E863"/>
      <c r="F863" s="25"/>
      <c r="G863" s="25"/>
      <c r="H863" s="25"/>
      <c r="I863" s="25"/>
      <c r="J863" s="10"/>
      <c r="K863"/>
      <c r="L863" s="13"/>
      <c r="M863" s="13"/>
      <c r="N863"/>
      <c r="O863"/>
      <c r="P863" s="13"/>
      <c r="Q863" s="13"/>
      <c r="R863"/>
      <c r="S863"/>
      <c r="T863"/>
      <c r="U863"/>
      <c r="V863"/>
      <c r="W863"/>
      <c r="X863"/>
      <c r="Y863" s="12"/>
      <c r="Z863" s="12"/>
      <c r="AA863" s="12"/>
      <c r="AB863" s="12"/>
    </row>
    <row r="864" spans="1:28" x14ac:dyDescent="0.25">
      <c r="A864"/>
      <c r="B864"/>
      <c r="C864"/>
      <c r="D864" s="23"/>
      <c r="E864"/>
      <c r="F864" s="25"/>
      <c r="G864" s="25"/>
      <c r="H864" s="25"/>
      <c r="I864" s="25"/>
      <c r="J864" s="10"/>
      <c r="K864"/>
      <c r="L864" s="13"/>
      <c r="M864" s="13"/>
      <c r="N864"/>
      <c r="O864"/>
      <c r="P864" s="13"/>
      <c r="Q864" s="13"/>
      <c r="R864"/>
      <c r="S864"/>
      <c r="T864"/>
      <c r="U864"/>
      <c r="V864"/>
      <c r="W864"/>
      <c r="X864"/>
      <c r="Y864" s="12"/>
      <c r="Z864" s="12"/>
      <c r="AA864" s="12"/>
      <c r="AB864" s="12"/>
    </row>
    <row r="865" spans="1:28" x14ac:dyDescent="0.25">
      <c r="A865"/>
      <c r="B865"/>
      <c r="C865"/>
      <c r="D865" s="23"/>
      <c r="E865"/>
      <c r="F865" s="25"/>
      <c r="G865" s="25"/>
      <c r="H865" s="25"/>
      <c r="I865" s="25"/>
      <c r="J865" s="10"/>
      <c r="K865"/>
      <c r="L865" s="13"/>
      <c r="M865" s="13"/>
      <c r="N865"/>
      <c r="O865"/>
      <c r="P865" s="13"/>
      <c r="Q865" s="13"/>
      <c r="R865"/>
      <c r="S865"/>
      <c r="T865"/>
      <c r="U865"/>
      <c r="V865"/>
      <c r="W865"/>
      <c r="X865"/>
      <c r="Y865" s="12"/>
      <c r="Z865" s="12"/>
      <c r="AA865" s="12"/>
      <c r="AB865" s="12"/>
    </row>
    <row r="866" spans="1:28" x14ac:dyDescent="0.25">
      <c r="A866"/>
      <c r="B866"/>
      <c r="C866"/>
      <c r="D866" s="23"/>
      <c r="E866"/>
      <c r="F866" s="25"/>
      <c r="G866" s="25"/>
      <c r="H866" s="25"/>
      <c r="I866" s="25"/>
      <c r="J866" s="10"/>
      <c r="K866"/>
      <c r="L866" s="13"/>
      <c r="M866" s="13"/>
      <c r="N866"/>
      <c r="O866"/>
      <c r="P866" s="13"/>
      <c r="Q866" s="13"/>
      <c r="R866"/>
      <c r="S866"/>
      <c r="T866"/>
      <c r="U866"/>
      <c r="V866"/>
      <c r="W866"/>
      <c r="X866"/>
      <c r="Y866" s="12"/>
      <c r="Z866" s="12"/>
      <c r="AA866" s="12"/>
      <c r="AB866" s="12"/>
    </row>
    <row r="867" spans="1:28" x14ac:dyDescent="0.25">
      <c r="A867"/>
      <c r="B867"/>
      <c r="C867"/>
      <c r="D867" s="23"/>
      <c r="E867"/>
      <c r="F867" s="25"/>
      <c r="G867" s="25"/>
      <c r="H867" s="25"/>
      <c r="I867" s="25"/>
      <c r="J867" s="10"/>
      <c r="K867"/>
      <c r="L867" s="13"/>
      <c r="M867" s="13"/>
      <c r="N867"/>
      <c r="O867"/>
      <c r="P867" s="13"/>
      <c r="Q867" s="13"/>
      <c r="R867"/>
      <c r="S867"/>
      <c r="T867"/>
      <c r="U867"/>
      <c r="V867"/>
      <c r="W867"/>
      <c r="X867"/>
      <c r="Y867" s="12"/>
      <c r="Z867" s="12"/>
      <c r="AA867" s="12"/>
      <c r="AB867" s="12"/>
    </row>
    <row r="868" spans="1:28" x14ac:dyDescent="0.25">
      <c r="A868"/>
      <c r="B868"/>
      <c r="C868"/>
      <c r="D868" s="23"/>
      <c r="E868"/>
      <c r="F868" s="25"/>
      <c r="G868" s="25"/>
      <c r="H868" s="25"/>
      <c r="I868" s="25"/>
      <c r="J868" s="10"/>
      <c r="K868"/>
      <c r="L868" s="13"/>
      <c r="M868" s="13"/>
      <c r="N868"/>
      <c r="O868"/>
      <c r="P868" s="13"/>
      <c r="Q868" s="13"/>
      <c r="R868"/>
      <c r="S868"/>
      <c r="T868"/>
      <c r="U868"/>
      <c r="V868"/>
      <c r="W868"/>
      <c r="X868"/>
      <c r="Y868" s="12"/>
      <c r="Z868" s="12"/>
      <c r="AA868" s="12"/>
      <c r="AB868" s="12"/>
    </row>
    <row r="869" spans="1:28" x14ac:dyDescent="0.25">
      <c r="A869"/>
      <c r="B869"/>
      <c r="C869"/>
      <c r="D869" s="23"/>
      <c r="E869"/>
      <c r="F869" s="25"/>
      <c r="G869" s="25"/>
      <c r="H869" s="25"/>
      <c r="I869" s="25"/>
      <c r="J869" s="10"/>
      <c r="K869"/>
      <c r="L869" s="13"/>
      <c r="M869" s="13"/>
      <c r="N869"/>
      <c r="O869"/>
      <c r="P869" s="13"/>
      <c r="Q869" s="13"/>
      <c r="R869"/>
      <c r="S869"/>
      <c r="T869"/>
      <c r="U869"/>
      <c r="V869"/>
      <c r="W869"/>
      <c r="X869"/>
      <c r="Y869" s="12"/>
      <c r="Z869" s="12"/>
      <c r="AA869" s="12"/>
      <c r="AB869" s="12"/>
    </row>
    <row r="870" spans="1:28" x14ac:dyDescent="0.25">
      <c r="A870"/>
      <c r="B870"/>
      <c r="C870"/>
      <c r="D870" s="23"/>
      <c r="E870"/>
      <c r="F870" s="25"/>
      <c r="G870" s="25"/>
      <c r="H870" s="25"/>
      <c r="I870" s="25"/>
      <c r="J870" s="10"/>
      <c r="K870"/>
      <c r="L870" s="13"/>
      <c r="M870" s="13"/>
      <c r="N870"/>
      <c r="O870"/>
      <c r="P870" s="13"/>
      <c r="Q870" s="13"/>
      <c r="R870"/>
      <c r="S870"/>
      <c r="T870"/>
      <c r="U870"/>
      <c r="V870"/>
      <c r="W870"/>
      <c r="X870"/>
      <c r="Y870" s="12"/>
      <c r="Z870" s="12"/>
      <c r="AA870" s="12"/>
      <c r="AB870" s="12"/>
    </row>
    <row r="871" spans="1:28" x14ac:dyDescent="0.25">
      <c r="A871"/>
      <c r="B871"/>
      <c r="C871"/>
      <c r="D871" s="23"/>
      <c r="E871"/>
      <c r="F871" s="25"/>
      <c r="G871" s="25"/>
      <c r="H871" s="25"/>
      <c r="I871" s="25"/>
      <c r="J871" s="10"/>
      <c r="K871"/>
      <c r="L871" s="13"/>
      <c r="M871" s="13"/>
      <c r="N871"/>
      <c r="O871"/>
      <c r="P871" s="13"/>
      <c r="Q871" s="13"/>
      <c r="R871"/>
      <c r="S871"/>
      <c r="T871"/>
      <c r="U871"/>
      <c r="V871"/>
      <c r="W871"/>
      <c r="X871"/>
      <c r="Y871" s="12"/>
      <c r="Z871" s="12"/>
      <c r="AA871" s="12"/>
      <c r="AB871" s="12"/>
    </row>
    <row r="872" spans="1:28" x14ac:dyDescent="0.25">
      <c r="A872"/>
      <c r="B872"/>
      <c r="C872"/>
      <c r="D872" s="23"/>
      <c r="E872"/>
      <c r="F872" s="25"/>
      <c r="G872" s="25"/>
      <c r="H872" s="25"/>
      <c r="I872" s="25"/>
      <c r="J872" s="10"/>
      <c r="K872"/>
      <c r="L872" s="13"/>
      <c r="M872" s="13"/>
      <c r="N872"/>
      <c r="O872"/>
      <c r="P872" s="13"/>
      <c r="Q872" s="13"/>
      <c r="R872"/>
      <c r="S872"/>
      <c r="T872"/>
      <c r="U872"/>
      <c r="V872"/>
      <c r="W872"/>
      <c r="X872"/>
      <c r="Y872" s="12"/>
      <c r="Z872" s="12"/>
      <c r="AA872" s="12"/>
      <c r="AB872" s="12"/>
    </row>
    <row r="873" spans="1:28" x14ac:dyDescent="0.25">
      <c r="A873"/>
      <c r="B873"/>
      <c r="C873"/>
      <c r="D873" s="23"/>
      <c r="E873"/>
      <c r="F873" s="25"/>
      <c r="G873" s="25"/>
      <c r="H873" s="25"/>
      <c r="I873" s="25"/>
      <c r="J873" s="10"/>
      <c r="K873"/>
      <c r="L873" s="13"/>
      <c r="M873" s="13"/>
      <c r="N873"/>
      <c r="O873"/>
      <c r="P873" s="13"/>
      <c r="Q873" s="13"/>
      <c r="R873"/>
      <c r="S873"/>
      <c r="T873"/>
      <c r="U873"/>
      <c r="V873"/>
      <c r="W873"/>
      <c r="X873"/>
      <c r="Y873" s="12"/>
      <c r="Z873" s="12"/>
      <c r="AA873" s="12"/>
      <c r="AB873" s="12"/>
    </row>
    <row r="874" spans="1:28" x14ac:dyDescent="0.25">
      <c r="A874"/>
      <c r="B874"/>
      <c r="C874"/>
      <c r="D874" s="23"/>
      <c r="E874"/>
      <c r="F874" s="25"/>
      <c r="G874" s="25"/>
      <c r="H874" s="25"/>
      <c r="I874" s="25"/>
      <c r="J874" s="10"/>
      <c r="K874"/>
      <c r="L874" s="13"/>
      <c r="M874" s="13"/>
      <c r="N874"/>
      <c r="O874"/>
      <c r="P874" s="13"/>
      <c r="Q874" s="13"/>
      <c r="R874"/>
      <c r="S874"/>
      <c r="T874"/>
      <c r="U874"/>
      <c r="V874"/>
      <c r="W874"/>
      <c r="X874"/>
      <c r="Y874" s="12"/>
      <c r="Z874" s="12"/>
      <c r="AA874" s="12"/>
      <c r="AB874" s="12"/>
    </row>
    <row r="875" spans="1:28" x14ac:dyDescent="0.25">
      <c r="A875"/>
      <c r="B875"/>
      <c r="C875"/>
      <c r="D875" s="23"/>
      <c r="E875"/>
      <c r="F875" s="25"/>
      <c r="G875" s="25"/>
      <c r="H875" s="25"/>
      <c r="I875" s="25"/>
      <c r="J875" s="10"/>
      <c r="K875"/>
      <c r="L875" s="13"/>
      <c r="M875" s="13"/>
      <c r="N875"/>
      <c r="O875"/>
      <c r="P875" s="13"/>
      <c r="Q875" s="13"/>
      <c r="R875"/>
      <c r="S875"/>
      <c r="T875"/>
      <c r="U875"/>
      <c r="V875"/>
      <c r="W875"/>
      <c r="X875"/>
      <c r="Y875" s="12"/>
      <c r="Z875" s="12"/>
      <c r="AA875" s="12"/>
      <c r="AB875" s="12"/>
    </row>
    <row r="876" spans="1:28" x14ac:dyDescent="0.25">
      <c r="A876"/>
      <c r="B876"/>
      <c r="C876"/>
      <c r="D876" s="23"/>
      <c r="E876"/>
      <c r="F876" s="25"/>
      <c r="G876" s="25"/>
      <c r="H876" s="25"/>
      <c r="I876" s="25"/>
      <c r="J876" s="10"/>
      <c r="K876"/>
      <c r="L876" s="13"/>
      <c r="M876" s="13"/>
      <c r="N876"/>
      <c r="O876"/>
      <c r="P876" s="13"/>
      <c r="Q876" s="13"/>
      <c r="R876"/>
      <c r="S876"/>
      <c r="T876"/>
      <c r="U876"/>
      <c r="V876"/>
      <c r="W876"/>
      <c r="X876"/>
      <c r="Y876" s="12"/>
      <c r="Z876" s="12"/>
      <c r="AA876" s="12"/>
      <c r="AB876" s="12"/>
    </row>
    <row r="877" spans="1:28" x14ac:dyDescent="0.25">
      <c r="A877"/>
      <c r="B877"/>
      <c r="C877"/>
      <c r="D877" s="23"/>
      <c r="E877"/>
      <c r="F877" s="25"/>
      <c r="G877" s="25"/>
      <c r="H877" s="25"/>
      <c r="I877" s="25"/>
      <c r="J877" s="10"/>
      <c r="K877"/>
      <c r="L877" s="13"/>
      <c r="M877" s="13"/>
      <c r="N877"/>
      <c r="O877"/>
      <c r="P877" s="13"/>
      <c r="Q877" s="13"/>
      <c r="R877"/>
      <c r="S877"/>
      <c r="T877"/>
      <c r="U877"/>
      <c r="V877"/>
      <c r="W877"/>
      <c r="X877"/>
      <c r="Y877" s="12"/>
      <c r="Z877" s="12"/>
      <c r="AA877" s="12"/>
      <c r="AB877" s="12"/>
    </row>
    <row r="878" spans="1:28" x14ac:dyDescent="0.25">
      <c r="A878"/>
      <c r="B878"/>
      <c r="C878"/>
      <c r="D878" s="23"/>
      <c r="E878"/>
      <c r="F878" s="25"/>
      <c r="G878" s="25"/>
      <c r="H878" s="25"/>
      <c r="I878" s="25"/>
      <c r="J878" s="10"/>
      <c r="K878"/>
      <c r="L878" s="13"/>
      <c r="M878" s="13"/>
      <c r="N878"/>
      <c r="O878"/>
      <c r="P878" s="13"/>
      <c r="Q878" s="13"/>
      <c r="R878"/>
      <c r="S878"/>
      <c r="T878"/>
      <c r="U878"/>
      <c r="V878"/>
      <c r="W878"/>
      <c r="X878"/>
      <c r="Y878" s="12"/>
      <c r="Z878" s="12"/>
      <c r="AA878" s="12"/>
      <c r="AB878" s="12"/>
    </row>
    <row r="879" spans="1:28" x14ac:dyDescent="0.25">
      <c r="A879"/>
      <c r="B879"/>
      <c r="C879"/>
      <c r="D879" s="23"/>
      <c r="E879"/>
      <c r="F879" s="25"/>
      <c r="G879" s="25"/>
      <c r="H879" s="25"/>
      <c r="I879" s="25"/>
      <c r="J879" s="10"/>
      <c r="K879"/>
      <c r="L879" s="13"/>
      <c r="M879" s="13"/>
      <c r="N879"/>
      <c r="O879"/>
      <c r="P879" s="13"/>
      <c r="Q879" s="13"/>
      <c r="R879"/>
      <c r="S879"/>
      <c r="T879"/>
      <c r="U879"/>
      <c r="V879"/>
      <c r="W879"/>
      <c r="X879"/>
      <c r="Y879" s="12"/>
      <c r="Z879" s="12"/>
      <c r="AA879" s="12"/>
      <c r="AB879" s="12"/>
    </row>
    <row r="880" spans="1:28" x14ac:dyDescent="0.25">
      <c r="A880"/>
      <c r="B880"/>
      <c r="C880"/>
      <c r="D880" s="23"/>
      <c r="E880"/>
      <c r="F880" s="25"/>
      <c r="G880" s="25"/>
      <c r="H880" s="25"/>
      <c r="I880" s="25"/>
      <c r="J880" s="10"/>
      <c r="K880"/>
      <c r="L880" s="13"/>
      <c r="M880" s="13"/>
      <c r="N880"/>
      <c r="O880"/>
      <c r="P880" s="13"/>
      <c r="Q880" s="13"/>
      <c r="R880"/>
      <c r="S880"/>
      <c r="T880"/>
      <c r="U880"/>
      <c r="V880"/>
      <c r="W880"/>
      <c r="X880"/>
      <c r="Y880" s="12"/>
      <c r="Z880" s="12"/>
      <c r="AA880" s="12"/>
      <c r="AB880" s="12"/>
    </row>
    <row r="881" spans="1:28" x14ac:dyDescent="0.25">
      <c r="A881"/>
      <c r="B881"/>
      <c r="C881"/>
      <c r="D881" s="23"/>
      <c r="E881"/>
      <c r="F881" s="25"/>
      <c r="G881" s="25"/>
      <c r="H881" s="25"/>
      <c r="I881" s="25"/>
      <c r="J881" s="10"/>
      <c r="K881"/>
      <c r="L881" s="13"/>
      <c r="M881" s="13"/>
      <c r="N881"/>
      <c r="O881"/>
      <c r="P881" s="13"/>
      <c r="Q881" s="13"/>
      <c r="R881"/>
      <c r="S881"/>
      <c r="T881"/>
      <c r="U881"/>
      <c r="V881"/>
      <c r="W881"/>
      <c r="X881"/>
      <c r="Y881" s="12"/>
      <c r="Z881" s="12"/>
      <c r="AA881" s="12"/>
      <c r="AB881" s="12"/>
    </row>
    <row r="882" spans="1:28" x14ac:dyDescent="0.25">
      <c r="A882"/>
      <c r="B882"/>
      <c r="C882"/>
      <c r="D882" s="23"/>
      <c r="E882"/>
      <c r="F882" s="25"/>
      <c r="G882" s="25"/>
      <c r="H882" s="25"/>
      <c r="I882" s="25"/>
      <c r="J882" s="10"/>
      <c r="K882"/>
      <c r="L882" s="13"/>
      <c r="M882" s="13"/>
      <c r="N882"/>
      <c r="O882"/>
      <c r="P882" s="13"/>
      <c r="Q882" s="13"/>
      <c r="R882"/>
      <c r="S882"/>
      <c r="T882"/>
      <c r="U882"/>
      <c r="V882"/>
      <c r="W882"/>
      <c r="X882"/>
      <c r="Y882" s="12"/>
      <c r="Z882" s="12"/>
      <c r="AA882" s="12"/>
      <c r="AB882" s="12"/>
    </row>
    <row r="883" spans="1:28" x14ac:dyDescent="0.25">
      <c r="A883"/>
      <c r="B883"/>
      <c r="C883"/>
      <c r="D883" s="23"/>
      <c r="E883"/>
      <c r="F883" s="25"/>
      <c r="G883" s="25"/>
      <c r="H883" s="25"/>
      <c r="I883" s="25"/>
      <c r="J883" s="10"/>
      <c r="K883"/>
      <c r="L883" s="13"/>
      <c r="M883" s="13"/>
      <c r="N883"/>
      <c r="O883"/>
      <c r="P883" s="13"/>
      <c r="Q883" s="13"/>
      <c r="R883"/>
      <c r="S883"/>
      <c r="T883"/>
      <c r="U883"/>
      <c r="V883"/>
      <c r="W883"/>
      <c r="X883"/>
      <c r="Y883" s="12"/>
      <c r="Z883" s="12"/>
      <c r="AA883" s="12"/>
      <c r="AB883" s="12"/>
    </row>
    <row r="884" spans="1:28" x14ac:dyDescent="0.25">
      <c r="A884"/>
      <c r="B884"/>
      <c r="C884"/>
      <c r="D884" s="23"/>
      <c r="E884"/>
      <c r="F884" s="25"/>
      <c r="G884" s="25"/>
      <c r="H884" s="25"/>
      <c r="I884" s="25"/>
      <c r="J884" s="10"/>
      <c r="K884"/>
      <c r="L884" s="13"/>
      <c r="M884" s="13"/>
      <c r="N884"/>
      <c r="O884"/>
      <c r="P884" s="13"/>
      <c r="Q884" s="13"/>
      <c r="R884"/>
      <c r="S884"/>
      <c r="T884"/>
      <c r="U884"/>
      <c r="V884"/>
      <c r="W884"/>
      <c r="X884"/>
      <c r="Y884" s="12"/>
      <c r="Z884" s="12"/>
      <c r="AA884" s="12"/>
      <c r="AB884" s="12"/>
    </row>
    <row r="885" spans="1:28" x14ac:dyDescent="0.25">
      <c r="A885"/>
      <c r="B885"/>
      <c r="C885"/>
      <c r="D885" s="23"/>
      <c r="E885"/>
      <c r="F885" s="25"/>
      <c r="G885" s="25"/>
      <c r="H885" s="25"/>
      <c r="I885" s="25"/>
      <c r="J885" s="10"/>
      <c r="K885"/>
      <c r="L885" s="13"/>
      <c r="M885" s="13"/>
      <c r="N885"/>
      <c r="O885"/>
      <c r="P885" s="13"/>
      <c r="Q885" s="13"/>
      <c r="R885"/>
      <c r="S885"/>
      <c r="T885"/>
      <c r="U885"/>
      <c r="V885"/>
      <c r="W885"/>
      <c r="X885"/>
      <c r="Y885" s="12"/>
      <c r="Z885" s="12"/>
      <c r="AA885" s="12"/>
      <c r="AB885" s="12"/>
    </row>
    <row r="886" spans="1:28" x14ac:dyDescent="0.25">
      <c r="A886"/>
      <c r="B886"/>
      <c r="C886"/>
      <c r="D886" s="23"/>
      <c r="E886"/>
      <c r="F886" s="25"/>
      <c r="G886" s="25"/>
      <c r="H886" s="25"/>
      <c r="I886" s="25"/>
      <c r="J886" s="10"/>
      <c r="K886"/>
      <c r="L886" s="13"/>
      <c r="M886" s="13"/>
      <c r="N886"/>
      <c r="O886"/>
      <c r="P886" s="13"/>
      <c r="Q886" s="13"/>
      <c r="R886"/>
      <c r="S886"/>
      <c r="T886"/>
      <c r="U886"/>
      <c r="V886"/>
      <c r="W886"/>
      <c r="X886"/>
      <c r="Y886" s="12"/>
      <c r="Z886" s="12"/>
      <c r="AA886" s="12"/>
      <c r="AB886" s="12"/>
    </row>
    <row r="887" spans="1:28" x14ac:dyDescent="0.25">
      <c r="A887"/>
      <c r="B887"/>
      <c r="C887"/>
      <c r="D887" s="23"/>
      <c r="E887"/>
      <c r="F887" s="25"/>
      <c r="G887" s="25"/>
      <c r="H887" s="25"/>
      <c r="I887" s="25"/>
      <c r="J887" s="10"/>
      <c r="K887"/>
      <c r="L887" s="13"/>
      <c r="M887" s="13"/>
      <c r="N887"/>
      <c r="O887"/>
      <c r="P887" s="13"/>
      <c r="Q887" s="13"/>
      <c r="R887"/>
      <c r="S887"/>
      <c r="T887"/>
      <c r="U887"/>
      <c r="V887"/>
      <c r="W887"/>
      <c r="X887"/>
      <c r="Y887" s="12"/>
      <c r="Z887" s="12"/>
      <c r="AA887" s="12"/>
      <c r="AB887" s="12"/>
    </row>
    <row r="888" spans="1:28" x14ac:dyDescent="0.25">
      <c r="A888"/>
      <c r="B888"/>
      <c r="C888"/>
      <c r="D888" s="23"/>
      <c r="E888"/>
      <c r="F888" s="25"/>
      <c r="G888" s="25"/>
      <c r="H888" s="25"/>
      <c r="I888" s="25"/>
      <c r="J888" s="10"/>
      <c r="K888"/>
      <c r="L888" s="13"/>
      <c r="M888" s="13"/>
      <c r="N888"/>
      <c r="O888"/>
      <c r="P888" s="13"/>
      <c r="Q888" s="13"/>
      <c r="R888"/>
      <c r="S888"/>
      <c r="T888"/>
      <c r="U888"/>
      <c r="V888"/>
      <c r="W888"/>
      <c r="X888"/>
      <c r="Y888" s="12"/>
      <c r="Z888" s="12"/>
      <c r="AA888" s="12"/>
      <c r="AB888" s="12"/>
    </row>
    <row r="889" spans="1:28" x14ac:dyDescent="0.25">
      <c r="A889"/>
      <c r="B889"/>
      <c r="C889"/>
      <c r="D889" s="23"/>
      <c r="E889"/>
      <c r="F889" s="25"/>
      <c r="G889" s="25"/>
      <c r="H889" s="25"/>
      <c r="I889" s="25"/>
      <c r="J889" s="10"/>
      <c r="K889"/>
      <c r="L889" s="13"/>
      <c r="M889" s="13"/>
      <c r="N889"/>
      <c r="O889"/>
      <c r="P889" s="13"/>
      <c r="Q889" s="13"/>
      <c r="R889"/>
      <c r="S889"/>
      <c r="T889"/>
      <c r="U889"/>
      <c r="V889"/>
      <c r="W889"/>
      <c r="X889"/>
      <c r="Y889" s="12"/>
      <c r="Z889" s="12"/>
      <c r="AA889" s="12"/>
      <c r="AB889" s="12"/>
    </row>
    <row r="890" spans="1:28" x14ac:dyDescent="0.25">
      <c r="A890"/>
      <c r="B890"/>
      <c r="C890"/>
      <c r="D890" s="23"/>
      <c r="E890"/>
      <c r="F890" s="25"/>
      <c r="G890" s="25"/>
      <c r="H890" s="25"/>
      <c r="I890" s="25"/>
      <c r="J890" s="10"/>
      <c r="K890"/>
      <c r="L890" s="13"/>
      <c r="M890" s="13"/>
      <c r="N890"/>
      <c r="O890"/>
      <c r="P890" s="13"/>
      <c r="Q890" s="13"/>
      <c r="R890"/>
      <c r="S890"/>
      <c r="T890"/>
      <c r="U890"/>
      <c r="V890"/>
      <c r="W890"/>
      <c r="X890"/>
      <c r="Y890" s="12"/>
      <c r="Z890" s="12"/>
      <c r="AA890" s="12"/>
      <c r="AB890" s="12"/>
    </row>
    <row r="891" spans="1:28" x14ac:dyDescent="0.25">
      <c r="A891"/>
      <c r="B891"/>
      <c r="C891"/>
      <c r="D891" s="23"/>
      <c r="E891"/>
      <c r="F891" s="25"/>
      <c r="G891" s="25"/>
      <c r="H891" s="25"/>
      <c r="I891" s="25"/>
      <c r="J891" s="10"/>
      <c r="K891"/>
      <c r="L891" s="13"/>
      <c r="M891" s="13"/>
      <c r="N891"/>
      <c r="O891"/>
      <c r="P891" s="13"/>
      <c r="Q891" s="13"/>
      <c r="R891"/>
      <c r="S891"/>
      <c r="T891"/>
      <c r="U891"/>
      <c r="V891"/>
      <c r="W891"/>
      <c r="X891"/>
      <c r="Y891" s="12"/>
      <c r="Z891" s="12"/>
      <c r="AA891" s="12"/>
      <c r="AB891" s="12"/>
    </row>
    <row r="892" spans="1:28" x14ac:dyDescent="0.25">
      <c r="A892"/>
      <c r="B892"/>
      <c r="C892"/>
      <c r="D892" s="23"/>
      <c r="E892"/>
      <c r="F892" s="25"/>
      <c r="G892" s="25"/>
      <c r="H892" s="25"/>
      <c r="I892" s="25"/>
      <c r="J892" s="10"/>
      <c r="K892"/>
      <c r="L892" s="13"/>
      <c r="M892" s="13"/>
      <c r="N892"/>
      <c r="O892"/>
      <c r="P892" s="13"/>
      <c r="Q892" s="13"/>
      <c r="R892"/>
      <c r="S892"/>
      <c r="T892"/>
      <c r="U892"/>
      <c r="V892"/>
      <c r="W892"/>
      <c r="X892"/>
      <c r="Y892" s="12"/>
      <c r="Z892" s="12"/>
      <c r="AA892" s="12"/>
      <c r="AB892" s="12"/>
    </row>
    <row r="893" spans="1:28" x14ac:dyDescent="0.25">
      <c r="A893"/>
      <c r="B893"/>
      <c r="C893"/>
      <c r="D893" s="23"/>
      <c r="E893"/>
      <c r="F893" s="25"/>
      <c r="G893" s="25"/>
      <c r="H893" s="25"/>
      <c r="I893" s="25"/>
      <c r="J893" s="10"/>
      <c r="K893"/>
      <c r="L893" s="13"/>
      <c r="M893" s="13"/>
      <c r="N893"/>
      <c r="O893"/>
      <c r="P893" s="13"/>
      <c r="Q893" s="13"/>
      <c r="R893"/>
      <c r="S893"/>
      <c r="T893"/>
      <c r="U893"/>
      <c r="V893"/>
      <c r="W893"/>
      <c r="X893"/>
      <c r="Y893" s="12"/>
      <c r="Z893" s="12"/>
      <c r="AA893" s="12"/>
      <c r="AB893" s="12"/>
    </row>
    <row r="894" spans="1:28" x14ac:dyDescent="0.25">
      <c r="A894"/>
      <c r="B894"/>
      <c r="C894"/>
      <c r="D894" s="23"/>
      <c r="E894"/>
      <c r="F894" s="25"/>
      <c r="G894" s="25"/>
      <c r="H894" s="25"/>
      <c r="I894" s="25"/>
      <c r="J894" s="10"/>
      <c r="K894"/>
      <c r="L894" s="13"/>
      <c r="M894" s="13"/>
      <c r="N894"/>
      <c r="O894"/>
      <c r="P894" s="13"/>
      <c r="Q894" s="13"/>
      <c r="R894"/>
      <c r="S894"/>
      <c r="T894"/>
      <c r="U894"/>
      <c r="V894"/>
      <c r="W894"/>
      <c r="X894"/>
      <c r="Y894" s="12"/>
      <c r="Z894" s="12"/>
      <c r="AA894" s="12"/>
      <c r="AB894" s="12"/>
    </row>
    <row r="895" spans="1:28" x14ac:dyDescent="0.25">
      <c r="A895"/>
      <c r="B895"/>
      <c r="C895"/>
      <c r="D895" s="23"/>
      <c r="E895"/>
      <c r="F895" s="25"/>
      <c r="G895" s="25"/>
      <c r="H895" s="25"/>
      <c r="I895" s="25"/>
      <c r="J895" s="10"/>
      <c r="K895"/>
      <c r="L895" s="13"/>
      <c r="M895" s="13"/>
      <c r="N895"/>
      <c r="O895"/>
      <c r="P895" s="13"/>
      <c r="Q895" s="13"/>
      <c r="R895"/>
      <c r="S895"/>
      <c r="T895"/>
      <c r="U895"/>
      <c r="V895"/>
      <c r="W895"/>
      <c r="X895"/>
      <c r="Y895" s="12"/>
      <c r="Z895" s="12"/>
      <c r="AA895" s="12"/>
      <c r="AB895" s="12"/>
    </row>
    <row r="896" spans="1:28" x14ac:dyDescent="0.25">
      <c r="A896"/>
      <c r="B896"/>
      <c r="C896"/>
      <c r="D896" s="23"/>
      <c r="E896"/>
      <c r="F896" s="25"/>
      <c r="G896" s="25"/>
      <c r="H896" s="25"/>
      <c r="I896" s="25"/>
      <c r="J896" s="10"/>
      <c r="K896"/>
      <c r="L896" s="13"/>
      <c r="M896" s="13"/>
      <c r="N896"/>
      <c r="O896"/>
      <c r="P896" s="13"/>
      <c r="Q896" s="13"/>
      <c r="R896"/>
      <c r="S896"/>
      <c r="T896"/>
      <c r="U896"/>
      <c r="V896"/>
      <c r="W896"/>
      <c r="X896"/>
      <c r="Y896" s="12"/>
      <c r="Z896" s="12"/>
      <c r="AA896" s="12"/>
      <c r="AB896" s="12"/>
    </row>
    <row r="897" spans="1:28" x14ac:dyDescent="0.25">
      <c r="A897"/>
      <c r="B897"/>
      <c r="C897"/>
      <c r="D897" s="23"/>
      <c r="E897"/>
      <c r="F897" s="25"/>
      <c r="G897" s="25"/>
      <c r="H897" s="25"/>
      <c r="I897" s="25"/>
      <c r="J897" s="10"/>
      <c r="K897"/>
      <c r="L897" s="13"/>
      <c r="M897" s="13"/>
      <c r="N897"/>
      <c r="O897"/>
      <c r="P897" s="13"/>
      <c r="Q897" s="13"/>
      <c r="R897"/>
      <c r="S897"/>
      <c r="T897"/>
      <c r="U897"/>
      <c r="V897"/>
      <c r="W897"/>
      <c r="X897"/>
      <c r="Y897" s="12"/>
      <c r="Z897" s="12"/>
      <c r="AA897" s="12"/>
      <c r="AB897" s="12"/>
    </row>
    <row r="898" spans="1:28" x14ac:dyDescent="0.25">
      <c r="A898"/>
      <c r="B898"/>
      <c r="C898"/>
      <c r="D898" s="23"/>
      <c r="E898"/>
      <c r="F898" s="25"/>
      <c r="G898" s="25"/>
      <c r="H898" s="25"/>
      <c r="I898" s="25"/>
      <c r="J898" s="10"/>
      <c r="K898"/>
      <c r="L898" s="13"/>
      <c r="M898" s="13"/>
      <c r="N898"/>
      <c r="O898"/>
      <c r="P898" s="13"/>
      <c r="Q898" s="13"/>
      <c r="R898"/>
      <c r="S898"/>
      <c r="T898"/>
      <c r="U898"/>
      <c r="V898"/>
      <c r="W898"/>
      <c r="X898"/>
      <c r="Y898" s="12"/>
      <c r="Z898" s="12"/>
      <c r="AA898" s="12"/>
      <c r="AB898" s="12"/>
    </row>
    <row r="899" spans="1:28" x14ac:dyDescent="0.25">
      <c r="A899"/>
      <c r="B899"/>
      <c r="C899"/>
      <c r="D899" s="23"/>
      <c r="E899"/>
      <c r="F899" s="25"/>
      <c r="G899" s="25"/>
      <c r="H899" s="25"/>
      <c r="I899" s="25"/>
      <c r="J899" s="10"/>
      <c r="K899"/>
      <c r="L899" s="13"/>
      <c r="M899" s="13"/>
      <c r="N899"/>
      <c r="O899"/>
      <c r="P899" s="13"/>
      <c r="Q899" s="13"/>
      <c r="R899"/>
      <c r="S899"/>
      <c r="T899"/>
      <c r="U899"/>
      <c r="V899"/>
      <c r="W899"/>
      <c r="X899"/>
      <c r="Y899" s="12"/>
      <c r="Z899" s="12"/>
      <c r="AA899" s="12"/>
      <c r="AB899" s="12"/>
    </row>
    <row r="900" spans="1:28" x14ac:dyDescent="0.25">
      <c r="A900"/>
      <c r="B900"/>
      <c r="C900"/>
      <c r="D900" s="23"/>
      <c r="E900"/>
      <c r="F900" s="25"/>
      <c r="G900" s="25"/>
      <c r="H900" s="25"/>
      <c r="I900" s="25"/>
      <c r="J900" s="10"/>
      <c r="K900"/>
      <c r="L900" s="13"/>
      <c r="M900" s="13"/>
      <c r="N900"/>
      <c r="O900"/>
      <c r="P900" s="13"/>
      <c r="Q900" s="13"/>
      <c r="R900"/>
      <c r="S900"/>
      <c r="T900"/>
      <c r="U900"/>
      <c r="V900"/>
      <c r="W900"/>
      <c r="X900"/>
      <c r="Y900" s="12"/>
      <c r="Z900" s="12"/>
      <c r="AA900" s="12"/>
      <c r="AB900" s="12"/>
    </row>
    <row r="901" spans="1:28" x14ac:dyDescent="0.25">
      <c r="A901"/>
      <c r="B901"/>
      <c r="C901"/>
      <c r="D901" s="23"/>
      <c r="E901"/>
      <c r="F901" s="25"/>
      <c r="G901" s="25"/>
      <c r="H901" s="25"/>
      <c r="I901" s="25"/>
      <c r="J901" s="10"/>
      <c r="K901"/>
      <c r="L901" s="13"/>
      <c r="M901" s="13"/>
      <c r="N901"/>
      <c r="O901"/>
      <c r="P901" s="13"/>
      <c r="Q901" s="13"/>
      <c r="R901"/>
      <c r="S901"/>
      <c r="T901"/>
      <c r="U901"/>
      <c r="V901"/>
      <c r="W901"/>
      <c r="X901"/>
      <c r="Y901" s="12"/>
      <c r="Z901" s="12"/>
      <c r="AA901" s="12"/>
      <c r="AB901" s="12"/>
    </row>
    <row r="902" spans="1:28" x14ac:dyDescent="0.25">
      <c r="A902"/>
      <c r="B902"/>
      <c r="C902"/>
      <c r="D902" s="23"/>
      <c r="E902"/>
      <c r="F902" s="25"/>
      <c r="G902" s="25"/>
      <c r="H902" s="25"/>
      <c r="I902" s="25"/>
      <c r="J902" s="10"/>
      <c r="K902"/>
      <c r="L902" s="13"/>
      <c r="M902" s="13"/>
      <c r="N902"/>
      <c r="O902"/>
      <c r="P902" s="13"/>
      <c r="Q902" s="13"/>
      <c r="R902"/>
      <c r="S902"/>
      <c r="T902"/>
      <c r="U902"/>
      <c r="V902"/>
      <c r="W902"/>
      <c r="X902"/>
      <c r="Y902" s="12"/>
      <c r="Z902" s="12"/>
      <c r="AA902" s="12"/>
      <c r="AB902" s="12"/>
    </row>
    <row r="903" spans="1:28" x14ac:dyDescent="0.25">
      <c r="A903"/>
      <c r="B903"/>
      <c r="C903"/>
      <c r="D903" s="23"/>
      <c r="E903"/>
      <c r="F903" s="25"/>
      <c r="G903" s="25"/>
      <c r="H903" s="25"/>
      <c r="I903" s="25"/>
      <c r="J903" s="10"/>
      <c r="K903"/>
      <c r="L903" s="13"/>
      <c r="M903" s="13"/>
      <c r="N903"/>
      <c r="O903"/>
      <c r="P903" s="13"/>
      <c r="Q903" s="13"/>
      <c r="R903"/>
      <c r="S903"/>
      <c r="T903"/>
      <c r="U903"/>
      <c r="V903"/>
      <c r="W903"/>
      <c r="X903"/>
      <c r="Y903" s="12"/>
      <c r="Z903" s="12"/>
      <c r="AA903" s="12"/>
      <c r="AB903" s="12"/>
    </row>
    <row r="904" spans="1:28" x14ac:dyDescent="0.25">
      <c r="A904"/>
      <c r="B904"/>
      <c r="C904"/>
      <c r="D904" s="23"/>
      <c r="E904"/>
      <c r="F904" s="25"/>
      <c r="G904" s="25"/>
      <c r="H904" s="25"/>
      <c r="I904" s="25"/>
      <c r="J904" s="10"/>
      <c r="K904"/>
      <c r="L904" s="13"/>
      <c r="M904" s="13"/>
      <c r="N904"/>
      <c r="O904"/>
      <c r="P904" s="13"/>
      <c r="Q904" s="13"/>
      <c r="R904"/>
      <c r="S904"/>
      <c r="T904"/>
      <c r="U904"/>
      <c r="V904"/>
      <c r="W904"/>
      <c r="X904"/>
      <c r="Y904" s="12"/>
      <c r="Z904" s="12"/>
      <c r="AA904" s="12"/>
      <c r="AB904" s="12"/>
    </row>
    <row r="905" spans="1:28" x14ac:dyDescent="0.25">
      <c r="A905"/>
      <c r="B905"/>
      <c r="C905"/>
      <c r="D905" s="23"/>
      <c r="E905"/>
      <c r="F905" s="25"/>
      <c r="G905" s="25"/>
      <c r="H905" s="25"/>
      <c r="I905" s="25"/>
      <c r="J905" s="10"/>
      <c r="K905"/>
      <c r="L905" s="13"/>
      <c r="M905" s="13"/>
      <c r="N905"/>
      <c r="O905"/>
      <c r="P905" s="13"/>
      <c r="Q905" s="13"/>
      <c r="R905"/>
      <c r="S905"/>
      <c r="T905"/>
      <c r="U905"/>
      <c r="V905"/>
      <c r="W905"/>
      <c r="X905"/>
      <c r="Y905" s="12"/>
      <c r="Z905" s="12"/>
      <c r="AA905" s="12"/>
      <c r="AB905" s="12"/>
    </row>
    <row r="906" spans="1:28" x14ac:dyDescent="0.25">
      <c r="A906"/>
      <c r="B906"/>
      <c r="C906"/>
      <c r="D906" s="23"/>
      <c r="E906"/>
      <c r="F906" s="25"/>
      <c r="G906" s="25"/>
      <c r="H906" s="25"/>
      <c r="I906" s="25"/>
      <c r="J906" s="10"/>
      <c r="K906"/>
      <c r="L906" s="13"/>
      <c r="M906" s="13"/>
      <c r="N906"/>
      <c r="O906"/>
      <c r="P906" s="13"/>
      <c r="Q906" s="13"/>
      <c r="R906"/>
      <c r="S906"/>
      <c r="T906"/>
      <c r="U906"/>
      <c r="V906"/>
      <c r="W906"/>
      <c r="X906"/>
      <c r="Y906" s="12"/>
      <c r="Z906" s="12"/>
      <c r="AA906" s="12"/>
      <c r="AB906" s="12"/>
    </row>
    <row r="907" spans="1:28" x14ac:dyDescent="0.25">
      <c r="A907"/>
      <c r="B907"/>
      <c r="C907"/>
      <c r="D907" s="23"/>
      <c r="E907"/>
      <c r="F907" s="25"/>
      <c r="G907" s="25"/>
      <c r="H907" s="25"/>
      <c r="I907" s="25"/>
      <c r="J907" s="10"/>
      <c r="K907"/>
      <c r="L907" s="13"/>
      <c r="M907" s="13"/>
      <c r="N907"/>
      <c r="O907"/>
      <c r="P907" s="13"/>
      <c r="Q907" s="13"/>
      <c r="R907"/>
      <c r="S907"/>
      <c r="T907"/>
      <c r="U907"/>
      <c r="V907"/>
      <c r="W907"/>
      <c r="X907"/>
      <c r="Y907" s="12"/>
      <c r="Z907" s="12"/>
      <c r="AA907" s="12"/>
      <c r="AB907" s="12"/>
    </row>
    <row r="908" spans="1:28" x14ac:dyDescent="0.25">
      <c r="A908"/>
      <c r="B908"/>
      <c r="C908"/>
      <c r="D908" s="23"/>
      <c r="E908"/>
      <c r="F908" s="25"/>
      <c r="G908" s="25"/>
      <c r="H908" s="25"/>
      <c r="I908" s="25"/>
      <c r="J908" s="10"/>
      <c r="K908"/>
      <c r="L908" s="13"/>
      <c r="M908" s="13"/>
      <c r="N908"/>
      <c r="O908"/>
      <c r="P908" s="13"/>
      <c r="Q908" s="13"/>
      <c r="R908"/>
      <c r="S908"/>
      <c r="T908"/>
      <c r="U908"/>
      <c r="V908"/>
      <c r="W908"/>
      <c r="X908"/>
      <c r="Y908" s="12"/>
      <c r="Z908" s="12"/>
      <c r="AA908" s="12"/>
      <c r="AB908" s="12"/>
    </row>
    <row r="909" spans="1:28" x14ac:dyDescent="0.25">
      <c r="A909"/>
      <c r="B909"/>
      <c r="C909"/>
      <c r="D909" s="23"/>
      <c r="E909"/>
      <c r="F909" s="25"/>
      <c r="G909" s="25"/>
      <c r="H909" s="25"/>
      <c r="I909" s="25"/>
      <c r="J909" s="10"/>
      <c r="K909"/>
      <c r="L909" s="13"/>
      <c r="M909" s="13"/>
      <c r="N909"/>
      <c r="O909"/>
      <c r="P909" s="13"/>
      <c r="Q909" s="13"/>
      <c r="R909"/>
      <c r="S909"/>
      <c r="T909"/>
      <c r="U909"/>
      <c r="V909"/>
      <c r="W909"/>
      <c r="X909"/>
      <c r="Y909" s="12"/>
      <c r="Z909" s="12"/>
      <c r="AA909" s="12"/>
      <c r="AB909" s="12"/>
    </row>
    <row r="910" spans="1:28" x14ac:dyDescent="0.25">
      <c r="A910"/>
      <c r="B910"/>
      <c r="C910"/>
      <c r="D910" s="23"/>
      <c r="E910"/>
      <c r="F910" s="25"/>
      <c r="G910" s="25"/>
      <c r="H910" s="25"/>
      <c r="I910" s="25"/>
      <c r="J910" s="10"/>
      <c r="K910"/>
      <c r="L910" s="13"/>
      <c r="M910" s="13"/>
      <c r="N910"/>
      <c r="O910"/>
      <c r="P910" s="13"/>
      <c r="Q910" s="13"/>
      <c r="R910"/>
      <c r="S910"/>
      <c r="T910"/>
      <c r="U910"/>
      <c r="V910"/>
      <c r="W910"/>
      <c r="X910"/>
      <c r="Y910" s="12"/>
      <c r="Z910" s="12"/>
      <c r="AA910" s="12"/>
      <c r="AB910" s="12"/>
    </row>
    <row r="911" spans="1:28" x14ac:dyDescent="0.25">
      <c r="A911"/>
      <c r="B911"/>
      <c r="C911"/>
      <c r="D911" s="23"/>
      <c r="E911"/>
      <c r="F911" s="25"/>
      <c r="G911" s="25"/>
      <c r="H911" s="25"/>
      <c r="I911" s="25"/>
      <c r="J911" s="10"/>
      <c r="K911"/>
      <c r="L911" s="13"/>
      <c r="M911" s="13"/>
      <c r="N911"/>
      <c r="O911"/>
      <c r="P911" s="13"/>
      <c r="Q911" s="13"/>
      <c r="R911"/>
      <c r="S911"/>
      <c r="T911"/>
      <c r="U911"/>
      <c r="V911"/>
      <c r="W911"/>
      <c r="X911"/>
      <c r="Y911" s="12"/>
      <c r="Z911" s="12"/>
      <c r="AA911" s="12"/>
      <c r="AB911" s="12"/>
    </row>
    <row r="912" spans="1:28" x14ac:dyDescent="0.25">
      <c r="A912"/>
      <c r="B912"/>
      <c r="C912"/>
      <c r="D912" s="23"/>
      <c r="E912"/>
      <c r="F912" s="25"/>
      <c r="G912" s="25"/>
      <c r="H912" s="25"/>
      <c r="I912" s="25"/>
      <c r="J912" s="10"/>
      <c r="K912"/>
      <c r="L912" s="13"/>
      <c r="M912" s="13"/>
      <c r="N912"/>
      <c r="O912"/>
      <c r="P912" s="13"/>
      <c r="Q912" s="13"/>
      <c r="R912"/>
      <c r="S912"/>
      <c r="T912"/>
      <c r="U912"/>
      <c r="V912"/>
      <c r="W912"/>
      <c r="X912"/>
      <c r="Y912" s="12"/>
      <c r="Z912" s="12"/>
      <c r="AA912" s="12"/>
      <c r="AB912" s="12"/>
    </row>
    <row r="913" spans="1:28" x14ac:dyDescent="0.25">
      <c r="A913"/>
      <c r="B913"/>
      <c r="C913"/>
      <c r="D913" s="23"/>
      <c r="E913"/>
      <c r="F913" s="25"/>
      <c r="G913" s="25"/>
      <c r="H913" s="25"/>
      <c r="I913" s="25"/>
      <c r="J913" s="10"/>
      <c r="K913"/>
      <c r="L913" s="13"/>
      <c r="M913" s="13"/>
      <c r="N913"/>
      <c r="O913"/>
      <c r="P913" s="13"/>
      <c r="Q913" s="13"/>
      <c r="R913"/>
      <c r="S913"/>
      <c r="T913"/>
      <c r="U913"/>
      <c r="V913"/>
      <c r="W913"/>
      <c r="X913"/>
      <c r="Y913" s="12"/>
      <c r="Z913" s="12"/>
      <c r="AA913" s="12"/>
      <c r="AB913" s="12"/>
    </row>
    <row r="914" spans="1:28" x14ac:dyDescent="0.25">
      <c r="A914"/>
      <c r="B914"/>
      <c r="C914"/>
      <c r="D914" s="23"/>
      <c r="E914"/>
      <c r="F914" s="25"/>
      <c r="G914" s="25"/>
      <c r="H914" s="25"/>
      <c r="I914" s="25"/>
      <c r="J914" s="10"/>
      <c r="K914"/>
      <c r="L914" s="13"/>
      <c r="M914" s="13"/>
      <c r="N914"/>
      <c r="O914"/>
      <c r="P914" s="13"/>
      <c r="Q914" s="13"/>
      <c r="R914"/>
      <c r="S914"/>
      <c r="T914"/>
      <c r="U914"/>
      <c r="V914"/>
      <c r="W914"/>
      <c r="X914"/>
      <c r="Y914" s="12"/>
      <c r="Z914" s="12"/>
      <c r="AA914" s="12"/>
      <c r="AB914" s="12"/>
    </row>
    <row r="915" spans="1:28" x14ac:dyDescent="0.25">
      <c r="A915"/>
      <c r="B915"/>
      <c r="C915"/>
      <c r="D915" s="23"/>
      <c r="E915"/>
      <c r="F915" s="25"/>
      <c r="G915" s="25"/>
      <c r="H915" s="25"/>
      <c r="I915" s="25"/>
      <c r="J915" s="10"/>
      <c r="K915"/>
      <c r="L915" s="13"/>
      <c r="M915" s="13"/>
      <c r="N915"/>
      <c r="O915"/>
      <c r="P915" s="13"/>
      <c r="Q915" s="13"/>
      <c r="R915"/>
      <c r="S915"/>
      <c r="T915"/>
      <c r="U915"/>
      <c r="V915"/>
      <c r="W915"/>
      <c r="X915"/>
      <c r="Y915" s="12"/>
      <c r="Z915" s="12"/>
      <c r="AA915" s="12"/>
      <c r="AB915" s="12"/>
    </row>
    <row r="916" spans="1:28" x14ac:dyDescent="0.25">
      <c r="A916"/>
      <c r="B916"/>
      <c r="C916"/>
      <c r="D916" s="23"/>
      <c r="E916"/>
      <c r="F916" s="25"/>
      <c r="G916" s="25"/>
      <c r="H916" s="25"/>
      <c r="I916" s="25"/>
      <c r="J916" s="10"/>
      <c r="K916"/>
      <c r="L916" s="13"/>
      <c r="M916" s="13"/>
      <c r="N916"/>
      <c r="O916"/>
      <c r="P916" s="13"/>
      <c r="Q916" s="13"/>
      <c r="R916"/>
      <c r="S916"/>
      <c r="T916"/>
      <c r="U916"/>
      <c r="V916"/>
      <c r="W916"/>
      <c r="X916"/>
      <c r="Y916" s="12"/>
      <c r="Z916" s="12"/>
      <c r="AA916" s="12"/>
      <c r="AB916" s="12"/>
    </row>
    <row r="917" spans="1:28" x14ac:dyDescent="0.25">
      <c r="A917"/>
      <c r="B917"/>
      <c r="C917"/>
      <c r="D917" s="23"/>
      <c r="E917"/>
      <c r="F917" s="25"/>
      <c r="G917" s="25"/>
      <c r="H917" s="25"/>
      <c r="I917" s="25"/>
      <c r="J917" s="10"/>
      <c r="K917"/>
      <c r="L917" s="13"/>
      <c r="M917" s="13"/>
      <c r="N917"/>
      <c r="O917"/>
      <c r="P917" s="13"/>
      <c r="Q917" s="13"/>
      <c r="R917"/>
      <c r="S917"/>
      <c r="T917"/>
      <c r="U917"/>
      <c r="V917"/>
      <c r="W917"/>
      <c r="X917"/>
      <c r="Y917" s="12"/>
      <c r="Z917" s="12"/>
      <c r="AA917" s="12"/>
      <c r="AB917" s="12"/>
    </row>
    <row r="918" spans="1:28" x14ac:dyDescent="0.25">
      <c r="A918"/>
      <c r="B918"/>
      <c r="C918"/>
      <c r="D918" s="23"/>
      <c r="E918"/>
      <c r="F918" s="25"/>
      <c r="G918" s="25"/>
      <c r="H918" s="25"/>
      <c r="I918" s="25"/>
      <c r="J918" s="10"/>
      <c r="K918"/>
      <c r="L918" s="13"/>
      <c r="M918" s="13"/>
      <c r="N918"/>
      <c r="O918"/>
      <c r="P918" s="13"/>
      <c r="Q918" s="13"/>
      <c r="R918"/>
      <c r="S918"/>
      <c r="T918"/>
      <c r="U918"/>
      <c r="V918"/>
      <c r="W918"/>
      <c r="X918"/>
      <c r="Y918" s="12"/>
      <c r="Z918" s="12"/>
      <c r="AA918" s="12"/>
      <c r="AB918" s="12"/>
    </row>
    <row r="919" spans="1:28" x14ac:dyDescent="0.25">
      <c r="A919"/>
      <c r="B919"/>
      <c r="C919"/>
      <c r="D919" s="23"/>
      <c r="E919"/>
      <c r="F919" s="25"/>
      <c r="G919" s="25"/>
      <c r="H919" s="25"/>
      <c r="I919" s="25"/>
      <c r="J919" s="10"/>
      <c r="K919"/>
      <c r="L919" s="13"/>
      <c r="M919" s="13"/>
      <c r="N919"/>
      <c r="O919"/>
      <c r="P919" s="13"/>
      <c r="Q919" s="13"/>
      <c r="R919"/>
      <c r="S919"/>
      <c r="T919"/>
      <c r="U919"/>
      <c r="V919"/>
      <c r="W919"/>
      <c r="X919"/>
      <c r="Y919" s="12"/>
      <c r="Z919" s="12"/>
      <c r="AA919" s="12"/>
      <c r="AB919" s="12"/>
    </row>
    <row r="920" spans="1:28" x14ac:dyDescent="0.25">
      <c r="A920"/>
      <c r="B920"/>
      <c r="C920"/>
      <c r="D920" s="23"/>
      <c r="E920"/>
      <c r="F920" s="25"/>
      <c r="G920" s="25"/>
      <c r="H920" s="25"/>
      <c r="I920" s="25"/>
      <c r="J920" s="10"/>
      <c r="K920"/>
      <c r="L920" s="13"/>
      <c r="M920" s="13"/>
      <c r="N920"/>
      <c r="O920"/>
      <c r="P920" s="13"/>
      <c r="Q920" s="13"/>
      <c r="R920"/>
      <c r="S920"/>
      <c r="T920"/>
      <c r="U920"/>
      <c r="V920"/>
      <c r="W920"/>
      <c r="X920"/>
      <c r="Y920" s="12"/>
      <c r="Z920" s="12"/>
      <c r="AA920" s="12"/>
      <c r="AB920" s="12"/>
    </row>
    <row r="921" spans="1:28" x14ac:dyDescent="0.25">
      <c r="A921"/>
      <c r="B921"/>
      <c r="C921"/>
      <c r="D921" s="23"/>
      <c r="E921"/>
      <c r="F921" s="25"/>
      <c r="G921" s="25"/>
      <c r="H921" s="25"/>
      <c r="I921" s="25"/>
      <c r="J921" s="10"/>
      <c r="K921"/>
      <c r="L921" s="13"/>
      <c r="M921" s="13"/>
      <c r="N921"/>
      <c r="O921"/>
      <c r="P921" s="13"/>
      <c r="Q921" s="13"/>
      <c r="R921"/>
      <c r="S921"/>
      <c r="T921"/>
      <c r="U921"/>
      <c r="V921"/>
      <c r="W921"/>
      <c r="X921"/>
      <c r="Y921" s="12"/>
      <c r="Z921" s="12"/>
      <c r="AA921" s="12"/>
      <c r="AB921" s="12"/>
    </row>
    <row r="922" spans="1:28" x14ac:dyDescent="0.25">
      <c r="A922"/>
      <c r="B922"/>
      <c r="C922"/>
      <c r="D922" s="23"/>
      <c r="E922"/>
      <c r="F922" s="25"/>
      <c r="G922" s="25"/>
      <c r="H922" s="25"/>
      <c r="I922" s="25"/>
      <c r="J922" s="10"/>
      <c r="K922"/>
      <c r="L922" s="13"/>
      <c r="M922" s="13"/>
      <c r="N922"/>
      <c r="O922"/>
      <c r="P922" s="13"/>
      <c r="Q922" s="13"/>
      <c r="R922"/>
      <c r="S922"/>
      <c r="T922"/>
      <c r="U922"/>
      <c r="V922"/>
      <c r="W922"/>
      <c r="X922"/>
      <c r="Y922" s="12"/>
      <c r="Z922" s="12"/>
      <c r="AA922" s="12"/>
      <c r="AB922" s="12"/>
    </row>
    <row r="923" spans="1:28" x14ac:dyDescent="0.25">
      <c r="A923"/>
      <c r="B923"/>
      <c r="C923"/>
      <c r="D923" s="23"/>
      <c r="E923"/>
      <c r="F923" s="25"/>
      <c r="G923" s="25"/>
      <c r="H923" s="25"/>
      <c r="I923" s="25"/>
      <c r="J923" s="10"/>
      <c r="K923"/>
      <c r="L923" s="13"/>
      <c r="M923" s="13"/>
      <c r="N923"/>
      <c r="O923"/>
      <c r="P923" s="13"/>
      <c r="Q923" s="13"/>
      <c r="R923"/>
      <c r="S923"/>
      <c r="T923"/>
      <c r="U923"/>
      <c r="V923"/>
      <c r="W923"/>
      <c r="X923"/>
      <c r="Y923" s="12"/>
      <c r="Z923" s="12"/>
      <c r="AA923" s="12"/>
      <c r="AB923" s="12"/>
    </row>
    <row r="924" spans="1:28" x14ac:dyDescent="0.25">
      <c r="A924"/>
      <c r="B924"/>
      <c r="C924"/>
      <c r="D924" s="23"/>
      <c r="E924"/>
      <c r="F924" s="25"/>
      <c r="G924" s="25"/>
      <c r="H924" s="25"/>
      <c r="I924" s="25"/>
      <c r="J924" s="10"/>
      <c r="K924"/>
      <c r="L924" s="13"/>
      <c r="M924" s="13"/>
      <c r="N924"/>
      <c r="O924"/>
      <c r="P924" s="13"/>
      <c r="Q924" s="13"/>
      <c r="R924"/>
      <c r="S924"/>
      <c r="T924"/>
      <c r="U924"/>
      <c r="V924"/>
      <c r="W924"/>
      <c r="X924"/>
      <c r="Y924" s="12"/>
      <c r="Z924" s="12"/>
      <c r="AA924" s="12"/>
      <c r="AB924" s="12"/>
    </row>
    <row r="925" spans="1:28" x14ac:dyDescent="0.25">
      <c r="A925"/>
      <c r="B925"/>
      <c r="C925"/>
      <c r="D925" s="23"/>
      <c r="E925"/>
      <c r="F925" s="25"/>
      <c r="G925" s="25"/>
      <c r="H925" s="25"/>
      <c r="I925" s="25"/>
      <c r="J925" s="10"/>
      <c r="K925"/>
      <c r="L925" s="13"/>
      <c r="M925" s="13"/>
      <c r="N925"/>
      <c r="O925"/>
      <c r="P925" s="13"/>
      <c r="Q925" s="13"/>
      <c r="R925"/>
      <c r="S925"/>
      <c r="T925"/>
      <c r="U925"/>
      <c r="V925"/>
      <c r="W925"/>
      <c r="X925"/>
      <c r="Y925" s="12"/>
      <c r="Z925" s="12"/>
      <c r="AA925" s="12"/>
      <c r="AB925" s="12"/>
    </row>
    <row r="926" spans="1:28" x14ac:dyDescent="0.25">
      <c r="A926"/>
      <c r="B926"/>
      <c r="C926"/>
      <c r="D926" s="23"/>
      <c r="E926"/>
      <c r="F926" s="25"/>
      <c r="G926" s="25"/>
      <c r="H926" s="25"/>
      <c r="I926" s="25"/>
      <c r="J926" s="10"/>
      <c r="K926"/>
      <c r="L926" s="13"/>
      <c r="M926" s="13"/>
      <c r="N926"/>
      <c r="O926"/>
      <c r="P926" s="13"/>
      <c r="Q926" s="13"/>
      <c r="R926"/>
      <c r="S926"/>
      <c r="T926"/>
      <c r="U926"/>
      <c r="V926"/>
      <c r="W926"/>
      <c r="X926"/>
      <c r="Y926" s="12"/>
      <c r="Z926" s="12"/>
      <c r="AA926" s="12"/>
      <c r="AB926" s="12"/>
    </row>
    <row r="927" spans="1:28" x14ac:dyDescent="0.25">
      <c r="A927"/>
      <c r="B927"/>
      <c r="C927"/>
      <c r="D927" s="23"/>
      <c r="E927"/>
      <c r="F927" s="25"/>
      <c r="G927" s="25"/>
      <c r="H927" s="25"/>
      <c r="I927" s="25"/>
      <c r="J927" s="10"/>
      <c r="K927"/>
      <c r="L927" s="13"/>
      <c r="M927" s="13"/>
      <c r="N927"/>
      <c r="O927"/>
      <c r="P927" s="13"/>
      <c r="Q927" s="13"/>
      <c r="R927"/>
      <c r="S927"/>
      <c r="T927"/>
      <c r="U927"/>
      <c r="V927"/>
      <c r="W927"/>
      <c r="X927"/>
      <c r="Y927" s="12"/>
      <c r="Z927" s="12"/>
      <c r="AA927" s="12"/>
      <c r="AB927" s="12"/>
    </row>
    <row r="928" spans="1:28" x14ac:dyDescent="0.25">
      <c r="A928"/>
      <c r="B928"/>
      <c r="C928"/>
      <c r="D928" s="23"/>
      <c r="E928"/>
      <c r="F928" s="25"/>
      <c r="G928" s="25"/>
      <c r="H928" s="25"/>
      <c r="I928" s="25"/>
      <c r="J928" s="10"/>
      <c r="K928"/>
      <c r="L928" s="13"/>
      <c r="M928" s="13"/>
      <c r="N928"/>
      <c r="O928"/>
      <c r="P928" s="13"/>
      <c r="Q928" s="13"/>
      <c r="R928"/>
      <c r="S928"/>
      <c r="T928"/>
      <c r="U928"/>
      <c r="V928"/>
      <c r="W928"/>
      <c r="X928"/>
      <c r="Y928" s="12"/>
      <c r="Z928" s="12"/>
      <c r="AA928" s="12"/>
      <c r="AB928" s="12"/>
    </row>
    <row r="929" spans="1:28" x14ac:dyDescent="0.25">
      <c r="A929"/>
      <c r="B929"/>
      <c r="C929"/>
      <c r="D929" s="23"/>
      <c r="E929"/>
      <c r="F929" s="25"/>
      <c r="G929" s="25"/>
      <c r="H929" s="25"/>
      <c r="I929" s="25"/>
      <c r="J929" s="10"/>
      <c r="K929"/>
      <c r="L929" s="13"/>
      <c r="M929" s="13"/>
      <c r="N929"/>
      <c r="O929"/>
      <c r="P929" s="13"/>
      <c r="Q929" s="13"/>
      <c r="R929"/>
      <c r="S929"/>
      <c r="T929"/>
      <c r="U929"/>
      <c r="V929"/>
      <c r="W929"/>
      <c r="X929"/>
      <c r="Y929" s="12"/>
      <c r="Z929" s="12"/>
      <c r="AA929" s="12"/>
      <c r="AB929" s="12"/>
    </row>
    <row r="930" spans="1:28" x14ac:dyDescent="0.25">
      <c r="A930"/>
      <c r="B930"/>
      <c r="C930"/>
      <c r="D930" s="23"/>
      <c r="E930"/>
      <c r="F930" s="25"/>
      <c r="G930" s="25"/>
      <c r="H930" s="25"/>
      <c r="I930" s="25"/>
      <c r="J930" s="10"/>
      <c r="K930"/>
      <c r="L930" s="13"/>
      <c r="M930" s="13"/>
      <c r="N930"/>
      <c r="O930"/>
      <c r="P930" s="13"/>
      <c r="Q930" s="13"/>
      <c r="R930"/>
      <c r="S930"/>
      <c r="T930"/>
      <c r="U930"/>
      <c r="V930"/>
      <c r="W930"/>
      <c r="X930"/>
      <c r="Y930" s="12"/>
      <c r="Z930" s="12"/>
      <c r="AA930" s="12"/>
      <c r="AB930" s="12"/>
    </row>
    <row r="931" spans="1:28" x14ac:dyDescent="0.25">
      <c r="A931"/>
      <c r="B931"/>
      <c r="C931"/>
      <c r="D931" s="23"/>
      <c r="E931"/>
      <c r="F931" s="25"/>
      <c r="G931" s="25"/>
      <c r="H931" s="25"/>
      <c r="I931" s="25"/>
      <c r="J931" s="10"/>
      <c r="K931"/>
      <c r="L931" s="13"/>
      <c r="M931" s="13"/>
      <c r="N931"/>
      <c r="O931"/>
      <c r="P931" s="13"/>
      <c r="Q931" s="13"/>
      <c r="R931"/>
      <c r="S931"/>
      <c r="T931"/>
      <c r="U931"/>
      <c r="V931"/>
      <c r="W931"/>
      <c r="X931"/>
      <c r="Y931" s="12"/>
      <c r="Z931" s="12"/>
      <c r="AA931" s="12"/>
      <c r="AB931" s="12"/>
    </row>
    <row r="932" spans="1:28" x14ac:dyDescent="0.25">
      <c r="A932"/>
      <c r="B932"/>
      <c r="C932"/>
      <c r="D932" s="23"/>
      <c r="E932"/>
      <c r="F932" s="25"/>
      <c r="G932" s="25"/>
      <c r="H932" s="25"/>
      <c r="I932" s="25"/>
      <c r="J932" s="10"/>
      <c r="K932"/>
      <c r="L932" s="13"/>
      <c r="M932" s="13"/>
      <c r="N932"/>
      <c r="O932"/>
      <c r="P932" s="13"/>
      <c r="Q932" s="13"/>
      <c r="R932"/>
      <c r="S932"/>
      <c r="T932"/>
      <c r="U932"/>
      <c r="V932"/>
      <c r="W932"/>
      <c r="X932"/>
      <c r="Y932" s="12"/>
      <c r="Z932" s="12"/>
      <c r="AA932" s="12"/>
      <c r="AB932" s="12"/>
    </row>
    <row r="933" spans="1:28" x14ac:dyDescent="0.25">
      <c r="A933"/>
      <c r="B933"/>
      <c r="C933"/>
      <c r="D933" s="23"/>
      <c r="E933"/>
      <c r="F933" s="25"/>
      <c r="G933" s="25"/>
      <c r="H933" s="25"/>
      <c r="I933" s="25"/>
      <c r="J933" s="10"/>
      <c r="K933"/>
      <c r="L933" s="13"/>
      <c r="M933" s="13"/>
      <c r="N933"/>
      <c r="O933"/>
      <c r="P933" s="13"/>
      <c r="Q933" s="13"/>
      <c r="R933"/>
      <c r="S933"/>
      <c r="T933"/>
      <c r="U933"/>
      <c r="V933"/>
      <c r="W933"/>
      <c r="X933"/>
      <c r="Y933" s="12"/>
      <c r="Z933" s="12"/>
      <c r="AA933" s="12"/>
      <c r="AB933" s="12"/>
    </row>
    <row r="934" spans="1:28" x14ac:dyDescent="0.25">
      <c r="A934"/>
      <c r="B934"/>
      <c r="C934"/>
      <c r="D934" s="23"/>
      <c r="E934"/>
      <c r="F934" s="25"/>
      <c r="G934" s="25"/>
      <c r="H934" s="25"/>
      <c r="I934" s="25"/>
      <c r="J934" s="10"/>
      <c r="K934"/>
      <c r="L934" s="13"/>
      <c r="M934" s="13"/>
      <c r="N934"/>
      <c r="O934"/>
      <c r="P934" s="13"/>
      <c r="Q934" s="13"/>
      <c r="R934"/>
      <c r="S934"/>
      <c r="T934"/>
      <c r="U934"/>
      <c r="V934"/>
      <c r="W934"/>
      <c r="X934"/>
      <c r="Y934" s="12"/>
      <c r="Z934" s="12"/>
      <c r="AA934" s="12"/>
      <c r="AB934" s="12"/>
    </row>
    <row r="935" spans="1:28" x14ac:dyDescent="0.25">
      <c r="A935"/>
      <c r="B935"/>
      <c r="C935"/>
      <c r="D935" s="23"/>
      <c r="E935"/>
      <c r="F935" s="25"/>
      <c r="G935" s="25"/>
      <c r="H935" s="25"/>
      <c r="I935" s="25"/>
      <c r="J935" s="10"/>
      <c r="K935"/>
      <c r="L935" s="13"/>
      <c r="M935" s="13"/>
      <c r="N935"/>
      <c r="O935"/>
      <c r="P935" s="13"/>
      <c r="Q935" s="13"/>
      <c r="R935"/>
      <c r="S935"/>
      <c r="T935"/>
      <c r="U935"/>
      <c r="V935"/>
      <c r="W935"/>
      <c r="X935"/>
      <c r="Y935" s="12"/>
      <c r="Z935" s="12"/>
      <c r="AA935" s="12"/>
      <c r="AB935" s="12"/>
    </row>
    <row r="936" spans="1:28" x14ac:dyDescent="0.25">
      <c r="A936"/>
      <c r="B936"/>
      <c r="C936"/>
      <c r="D936" s="23"/>
      <c r="E936"/>
      <c r="F936" s="25"/>
      <c r="G936" s="25"/>
      <c r="H936" s="25"/>
      <c r="I936" s="25"/>
      <c r="J936" s="10"/>
      <c r="K936"/>
      <c r="L936" s="13"/>
      <c r="M936" s="13"/>
      <c r="N936"/>
      <c r="O936"/>
      <c r="P936" s="13"/>
      <c r="Q936" s="13"/>
      <c r="R936"/>
      <c r="S936"/>
      <c r="T936"/>
      <c r="U936"/>
      <c r="V936"/>
      <c r="W936"/>
      <c r="X936"/>
      <c r="Y936" s="12"/>
      <c r="Z936" s="12"/>
      <c r="AA936" s="12"/>
      <c r="AB936" s="12"/>
    </row>
    <row r="937" spans="1:28" x14ac:dyDescent="0.25">
      <c r="A937"/>
      <c r="B937"/>
      <c r="C937"/>
      <c r="D937" s="23"/>
      <c r="E937"/>
      <c r="F937" s="25"/>
      <c r="G937" s="25"/>
      <c r="H937" s="25"/>
      <c r="I937" s="25"/>
      <c r="J937" s="10"/>
      <c r="K937"/>
      <c r="L937" s="13"/>
      <c r="M937" s="13"/>
      <c r="N937"/>
      <c r="O937"/>
      <c r="P937" s="13"/>
      <c r="Q937" s="13"/>
      <c r="R937"/>
      <c r="S937"/>
      <c r="T937"/>
      <c r="U937"/>
      <c r="V937"/>
      <c r="W937"/>
      <c r="X937"/>
      <c r="Y937" s="12"/>
      <c r="Z937" s="12"/>
      <c r="AA937" s="12"/>
      <c r="AB937" s="12"/>
    </row>
    <row r="938" spans="1:28" x14ac:dyDescent="0.25">
      <c r="A938"/>
      <c r="B938"/>
      <c r="C938"/>
      <c r="D938" s="23"/>
      <c r="E938"/>
      <c r="F938" s="25"/>
      <c r="G938" s="25"/>
      <c r="H938" s="25"/>
      <c r="I938" s="25"/>
      <c r="J938" s="10"/>
      <c r="K938"/>
      <c r="L938" s="13"/>
      <c r="M938" s="13"/>
      <c r="N938"/>
      <c r="O938"/>
      <c r="P938" s="13"/>
      <c r="Q938" s="13"/>
      <c r="R938"/>
      <c r="S938"/>
      <c r="T938"/>
      <c r="U938"/>
      <c r="V938"/>
      <c r="W938"/>
      <c r="X938"/>
      <c r="Y938" s="12"/>
      <c r="Z938" s="12"/>
      <c r="AA938" s="12"/>
      <c r="AB938" s="12"/>
    </row>
    <row r="939" spans="1:28" x14ac:dyDescent="0.25">
      <c r="A939"/>
      <c r="B939"/>
      <c r="C939"/>
      <c r="D939" s="23"/>
      <c r="E939"/>
      <c r="F939" s="25"/>
      <c r="G939" s="25"/>
      <c r="H939" s="25"/>
      <c r="I939" s="25"/>
      <c r="J939" s="10"/>
      <c r="K939"/>
      <c r="L939" s="13"/>
      <c r="M939" s="13"/>
      <c r="N939"/>
      <c r="O939"/>
      <c r="P939" s="13"/>
      <c r="Q939" s="13"/>
      <c r="R939"/>
      <c r="S939"/>
      <c r="T939"/>
      <c r="U939"/>
      <c r="V939"/>
      <c r="W939"/>
      <c r="X939"/>
      <c r="Y939" s="12"/>
      <c r="Z939" s="12"/>
      <c r="AA939" s="12"/>
      <c r="AB939" s="12"/>
    </row>
    <row r="940" spans="1:28" x14ac:dyDescent="0.25">
      <c r="A940"/>
      <c r="B940"/>
      <c r="C940"/>
      <c r="D940" s="23"/>
      <c r="E940"/>
      <c r="F940" s="25"/>
      <c r="G940" s="25"/>
      <c r="H940" s="25"/>
      <c r="I940" s="25"/>
      <c r="J940" s="10"/>
      <c r="K940"/>
      <c r="L940" s="13"/>
      <c r="M940" s="13"/>
      <c r="N940"/>
      <c r="O940"/>
      <c r="P940" s="13"/>
      <c r="Q940" s="13"/>
      <c r="R940"/>
      <c r="S940"/>
      <c r="T940"/>
      <c r="U940"/>
      <c r="V940"/>
      <c r="W940"/>
      <c r="X940"/>
      <c r="Y940" s="12"/>
      <c r="Z940" s="12"/>
      <c r="AA940" s="12"/>
      <c r="AB940" s="12"/>
    </row>
    <row r="941" spans="1:28" x14ac:dyDescent="0.25">
      <c r="A941"/>
      <c r="B941"/>
      <c r="C941"/>
      <c r="D941" s="23"/>
      <c r="E941"/>
      <c r="F941" s="25"/>
      <c r="G941" s="25"/>
      <c r="H941" s="25"/>
      <c r="I941" s="25"/>
      <c r="J941" s="10"/>
      <c r="K941"/>
      <c r="L941" s="13"/>
      <c r="M941" s="13"/>
      <c r="N941"/>
      <c r="O941"/>
      <c r="P941" s="13"/>
      <c r="Q941" s="13"/>
      <c r="R941"/>
      <c r="S941"/>
      <c r="T941"/>
      <c r="U941"/>
      <c r="V941"/>
      <c r="W941"/>
      <c r="X941"/>
      <c r="Y941" s="12"/>
      <c r="Z941" s="12"/>
      <c r="AA941" s="12"/>
      <c r="AB941" s="12"/>
    </row>
    <row r="942" spans="1:28" x14ac:dyDescent="0.25">
      <c r="A942"/>
      <c r="B942"/>
      <c r="C942"/>
      <c r="D942" s="23"/>
      <c r="E942"/>
      <c r="F942" s="25"/>
      <c r="G942" s="25"/>
      <c r="H942" s="25"/>
      <c r="I942" s="25"/>
      <c r="J942" s="10"/>
      <c r="K942"/>
      <c r="L942" s="13"/>
      <c r="M942" s="13"/>
      <c r="N942"/>
      <c r="O942"/>
      <c r="P942" s="13"/>
      <c r="Q942" s="13"/>
      <c r="R942"/>
      <c r="S942"/>
      <c r="T942"/>
      <c r="U942"/>
      <c r="V942"/>
      <c r="W942"/>
      <c r="X942"/>
      <c r="Y942" s="12"/>
      <c r="Z942" s="12"/>
      <c r="AA942" s="12"/>
      <c r="AB942" s="12"/>
    </row>
    <row r="943" spans="1:28" x14ac:dyDescent="0.25">
      <c r="A943"/>
      <c r="B943"/>
      <c r="C943"/>
      <c r="D943" s="23"/>
      <c r="E943"/>
      <c r="F943" s="25"/>
      <c r="G943" s="25"/>
      <c r="H943" s="25"/>
      <c r="I943" s="25"/>
      <c r="J943" s="10"/>
      <c r="K943"/>
      <c r="L943" s="13"/>
      <c r="M943" s="13"/>
      <c r="N943"/>
      <c r="O943"/>
      <c r="P943" s="13"/>
      <c r="Q943" s="13"/>
      <c r="R943"/>
      <c r="S943"/>
      <c r="T943"/>
      <c r="U943"/>
      <c r="V943"/>
      <c r="W943"/>
      <c r="X943"/>
      <c r="Y943" s="12"/>
      <c r="Z943" s="12"/>
      <c r="AA943" s="12"/>
      <c r="AB943" s="12"/>
    </row>
    <row r="944" spans="1:28" x14ac:dyDescent="0.25">
      <c r="A944"/>
      <c r="B944"/>
      <c r="C944"/>
      <c r="D944" s="23"/>
      <c r="E944"/>
      <c r="F944" s="25"/>
      <c r="G944" s="25"/>
      <c r="H944" s="25"/>
      <c r="I944" s="25"/>
      <c r="J944" s="10"/>
      <c r="K944"/>
      <c r="L944" s="13"/>
      <c r="M944" s="13"/>
      <c r="N944"/>
      <c r="O944"/>
      <c r="P944" s="13"/>
      <c r="Q944" s="13"/>
      <c r="R944"/>
      <c r="S944"/>
      <c r="T944"/>
      <c r="U944"/>
      <c r="V944"/>
      <c r="W944"/>
      <c r="X944"/>
      <c r="Y944" s="12"/>
      <c r="Z944" s="12"/>
      <c r="AA944" s="12"/>
      <c r="AB944" s="12"/>
    </row>
    <row r="945" spans="1:28" x14ac:dyDescent="0.25">
      <c r="A945"/>
      <c r="B945"/>
      <c r="C945"/>
      <c r="D945" s="23"/>
      <c r="E945"/>
      <c r="F945" s="25"/>
      <c r="G945" s="25"/>
      <c r="H945" s="25"/>
      <c r="I945" s="25"/>
      <c r="J945" s="10"/>
      <c r="K945"/>
      <c r="L945" s="13"/>
      <c r="M945" s="13"/>
      <c r="N945"/>
      <c r="O945"/>
      <c r="P945" s="13"/>
      <c r="Q945" s="13"/>
      <c r="R945"/>
      <c r="S945"/>
      <c r="T945"/>
      <c r="U945"/>
      <c r="V945"/>
      <c r="W945"/>
      <c r="X945"/>
      <c r="Y945" s="12"/>
      <c r="Z945" s="12"/>
      <c r="AA945" s="12"/>
      <c r="AB945" s="12"/>
    </row>
    <row r="946" spans="1:28" x14ac:dyDescent="0.25">
      <c r="A946"/>
      <c r="B946"/>
      <c r="C946"/>
      <c r="D946" s="23"/>
      <c r="E946"/>
      <c r="F946" s="25"/>
      <c r="G946" s="25"/>
      <c r="H946" s="25"/>
      <c r="I946" s="25"/>
      <c r="J946" s="10"/>
      <c r="K946"/>
      <c r="L946" s="13"/>
      <c r="M946" s="13"/>
      <c r="N946"/>
      <c r="O946"/>
      <c r="P946" s="13"/>
      <c r="Q946" s="13"/>
      <c r="R946"/>
      <c r="S946"/>
      <c r="T946"/>
      <c r="U946"/>
      <c r="V946"/>
      <c r="W946"/>
      <c r="X946"/>
      <c r="Y946" s="12"/>
      <c r="Z946" s="12"/>
      <c r="AA946" s="12"/>
      <c r="AB946" s="12"/>
    </row>
    <row r="947" spans="1:28" x14ac:dyDescent="0.25">
      <c r="A947"/>
      <c r="B947"/>
      <c r="C947"/>
      <c r="D947" s="23"/>
      <c r="E947"/>
      <c r="F947" s="25"/>
      <c r="G947" s="25"/>
      <c r="H947" s="25"/>
      <c r="I947" s="25"/>
      <c r="J947" s="10"/>
      <c r="K947"/>
      <c r="L947" s="13"/>
      <c r="M947" s="13"/>
      <c r="N947"/>
      <c r="O947"/>
      <c r="P947" s="13"/>
      <c r="Q947" s="13"/>
      <c r="R947"/>
      <c r="S947"/>
      <c r="T947"/>
      <c r="U947"/>
      <c r="V947"/>
      <c r="W947"/>
      <c r="X947"/>
      <c r="Y947" s="12"/>
      <c r="Z947" s="12"/>
      <c r="AA947" s="12"/>
      <c r="AB947" s="12"/>
    </row>
    <row r="948" spans="1:28" x14ac:dyDescent="0.25">
      <c r="A948"/>
      <c r="B948"/>
      <c r="C948"/>
      <c r="D948" s="23"/>
      <c r="E948"/>
      <c r="F948" s="25"/>
      <c r="G948" s="25"/>
      <c r="H948" s="25"/>
      <c r="I948" s="25"/>
      <c r="J948" s="10"/>
      <c r="K948"/>
      <c r="L948" s="13"/>
      <c r="M948" s="13"/>
      <c r="N948"/>
      <c r="O948"/>
      <c r="P948" s="13"/>
      <c r="Q948" s="13"/>
      <c r="R948"/>
      <c r="S948"/>
      <c r="T948"/>
      <c r="U948"/>
      <c r="V948"/>
      <c r="W948"/>
      <c r="X948"/>
      <c r="Y948" s="12"/>
      <c r="Z948" s="12"/>
      <c r="AA948" s="12"/>
      <c r="AB948" s="12"/>
    </row>
    <row r="949" spans="1:28" x14ac:dyDescent="0.25">
      <c r="A949"/>
      <c r="B949"/>
      <c r="C949"/>
      <c r="D949" s="23"/>
      <c r="E949"/>
      <c r="F949" s="25"/>
      <c r="G949" s="25"/>
      <c r="H949" s="25"/>
      <c r="I949" s="25"/>
      <c r="J949" s="10"/>
      <c r="K949"/>
      <c r="L949" s="13"/>
      <c r="M949" s="13"/>
      <c r="N949"/>
      <c r="O949"/>
      <c r="P949" s="13"/>
      <c r="Q949" s="13"/>
      <c r="R949"/>
      <c r="S949"/>
      <c r="T949"/>
      <c r="U949"/>
      <c r="V949"/>
      <c r="W949"/>
      <c r="X949"/>
      <c r="Y949" s="12"/>
      <c r="Z949" s="12"/>
      <c r="AA949" s="12"/>
      <c r="AB949" s="12"/>
    </row>
    <row r="950" spans="1:28" x14ac:dyDescent="0.25">
      <c r="A950"/>
      <c r="B950"/>
      <c r="C950"/>
      <c r="D950" s="23"/>
      <c r="E950"/>
      <c r="F950" s="25"/>
      <c r="G950" s="25"/>
      <c r="H950" s="25"/>
      <c r="I950" s="25"/>
      <c r="J950" s="10"/>
      <c r="K950"/>
      <c r="L950" s="13"/>
      <c r="M950" s="13"/>
      <c r="N950"/>
      <c r="O950"/>
      <c r="P950" s="13"/>
      <c r="Q950" s="13"/>
      <c r="R950"/>
      <c r="S950"/>
      <c r="T950"/>
      <c r="U950"/>
      <c r="V950"/>
      <c r="W950"/>
      <c r="X950"/>
      <c r="Y950" s="12"/>
      <c r="Z950" s="12"/>
      <c r="AA950" s="12"/>
      <c r="AB950" s="12"/>
    </row>
    <row r="951" spans="1:28" x14ac:dyDescent="0.25">
      <c r="A951"/>
      <c r="B951"/>
      <c r="C951"/>
      <c r="D951" s="23"/>
      <c r="E951"/>
      <c r="F951" s="25"/>
      <c r="G951" s="25"/>
      <c r="H951" s="25"/>
      <c r="I951" s="25"/>
      <c r="J951" s="10"/>
      <c r="K951"/>
      <c r="L951" s="13"/>
      <c r="M951" s="13"/>
      <c r="N951"/>
      <c r="O951"/>
      <c r="P951" s="13"/>
      <c r="Q951" s="13"/>
      <c r="R951"/>
      <c r="S951"/>
      <c r="T951"/>
      <c r="U951"/>
      <c r="V951"/>
      <c r="W951"/>
      <c r="X951"/>
      <c r="Y951" s="12"/>
      <c r="Z951" s="12"/>
      <c r="AA951" s="12"/>
      <c r="AB951" s="12"/>
    </row>
    <row r="952" spans="1:28" x14ac:dyDescent="0.25">
      <c r="A952"/>
      <c r="B952"/>
      <c r="C952"/>
      <c r="D952" s="23"/>
      <c r="E952"/>
      <c r="F952" s="25"/>
      <c r="G952" s="25"/>
      <c r="H952" s="25"/>
      <c r="I952" s="25"/>
      <c r="J952" s="10"/>
      <c r="K952"/>
      <c r="L952" s="13"/>
      <c r="M952" s="13"/>
      <c r="N952"/>
      <c r="O952"/>
      <c r="P952" s="13"/>
      <c r="Q952" s="13"/>
      <c r="R952"/>
      <c r="S952"/>
      <c r="T952"/>
      <c r="U952"/>
      <c r="V952"/>
      <c r="W952"/>
      <c r="X952"/>
      <c r="Y952" s="12"/>
      <c r="Z952" s="12"/>
      <c r="AA952" s="12"/>
      <c r="AB952" s="12"/>
    </row>
    <row r="953" spans="1:28" x14ac:dyDescent="0.25">
      <c r="A953"/>
      <c r="B953"/>
      <c r="C953"/>
      <c r="D953" s="23"/>
      <c r="E953"/>
      <c r="F953" s="25"/>
      <c r="G953" s="25"/>
      <c r="H953" s="25"/>
      <c r="I953" s="25"/>
      <c r="J953" s="10"/>
      <c r="K953"/>
      <c r="L953" s="13"/>
      <c r="M953" s="13"/>
      <c r="N953"/>
      <c r="O953"/>
      <c r="P953" s="13"/>
      <c r="Q953" s="13"/>
      <c r="R953"/>
      <c r="S953"/>
      <c r="T953"/>
      <c r="U953"/>
      <c r="V953"/>
      <c r="W953"/>
      <c r="X953"/>
      <c r="Y953" s="12"/>
      <c r="Z953" s="12"/>
      <c r="AA953" s="12"/>
      <c r="AB953" s="12"/>
    </row>
    <row r="954" spans="1:28" x14ac:dyDescent="0.25">
      <c r="A954"/>
      <c r="B954"/>
      <c r="C954"/>
      <c r="D954" s="23"/>
      <c r="E954"/>
      <c r="F954" s="25"/>
      <c r="G954" s="25"/>
      <c r="H954" s="25"/>
      <c r="I954" s="25"/>
      <c r="J954" s="10"/>
      <c r="K954"/>
      <c r="L954" s="13"/>
      <c r="M954" s="13"/>
      <c r="N954"/>
      <c r="O954"/>
      <c r="P954" s="13"/>
      <c r="Q954" s="13"/>
      <c r="R954"/>
      <c r="S954"/>
      <c r="T954"/>
      <c r="U954"/>
      <c r="V954"/>
      <c r="W954"/>
      <c r="X954"/>
      <c r="Y954" s="12"/>
      <c r="Z954" s="12"/>
      <c r="AA954" s="12"/>
      <c r="AB954" s="12"/>
    </row>
    <row r="955" spans="1:28" x14ac:dyDescent="0.25">
      <c r="A955"/>
      <c r="B955"/>
      <c r="C955"/>
      <c r="D955" s="23"/>
      <c r="E955"/>
      <c r="F955" s="25"/>
      <c r="G955" s="25"/>
      <c r="H955" s="25"/>
      <c r="I955" s="25"/>
      <c r="J955" s="10"/>
      <c r="K955"/>
      <c r="L955" s="13"/>
      <c r="M955" s="13"/>
      <c r="N955"/>
      <c r="O955"/>
      <c r="P955" s="13"/>
      <c r="Q955" s="13"/>
      <c r="R955"/>
      <c r="S955"/>
      <c r="T955"/>
      <c r="U955"/>
      <c r="V955"/>
      <c r="W955"/>
      <c r="X955"/>
      <c r="Y955" s="12"/>
      <c r="Z955" s="12"/>
      <c r="AA955" s="12"/>
      <c r="AB955" s="12"/>
    </row>
    <row r="956" spans="1:28" x14ac:dyDescent="0.25">
      <c r="A956"/>
      <c r="B956"/>
      <c r="C956"/>
      <c r="D956" s="23"/>
      <c r="E956"/>
      <c r="F956" s="25"/>
      <c r="G956" s="25"/>
      <c r="H956" s="25"/>
      <c r="I956" s="25"/>
      <c r="J956" s="10"/>
      <c r="K956"/>
      <c r="L956" s="13"/>
      <c r="M956" s="13"/>
      <c r="N956"/>
      <c r="O956"/>
      <c r="P956" s="13"/>
      <c r="Q956" s="13"/>
      <c r="R956"/>
      <c r="S956"/>
      <c r="T956"/>
      <c r="U956"/>
      <c r="V956"/>
      <c r="W956"/>
      <c r="X956"/>
      <c r="Y956" s="12"/>
      <c r="Z956" s="12"/>
      <c r="AA956" s="12"/>
      <c r="AB956" s="12"/>
    </row>
    <row r="957" spans="1:28" x14ac:dyDescent="0.25">
      <c r="A957"/>
      <c r="B957"/>
      <c r="C957"/>
      <c r="D957" s="23"/>
      <c r="E957"/>
      <c r="F957" s="25"/>
      <c r="G957" s="25"/>
      <c r="H957" s="25"/>
      <c r="I957" s="25"/>
      <c r="J957" s="10"/>
      <c r="K957"/>
      <c r="L957" s="13"/>
      <c r="M957" s="13"/>
      <c r="N957"/>
      <c r="O957"/>
      <c r="P957" s="13"/>
      <c r="Q957" s="13"/>
      <c r="R957"/>
      <c r="S957"/>
      <c r="T957"/>
      <c r="U957"/>
      <c r="V957"/>
      <c r="W957"/>
      <c r="X957"/>
      <c r="Y957" s="12"/>
      <c r="Z957" s="12"/>
      <c r="AA957" s="12"/>
      <c r="AB957" s="12"/>
    </row>
    <row r="958" spans="1:28" x14ac:dyDescent="0.25">
      <c r="A958"/>
      <c r="B958"/>
      <c r="C958"/>
      <c r="D958" s="23"/>
      <c r="E958"/>
      <c r="F958" s="25"/>
      <c r="G958" s="25"/>
      <c r="H958" s="25"/>
      <c r="I958" s="25"/>
      <c r="J958" s="10"/>
      <c r="K958"/>
      <c r="L958" s="13"/>
      <c r="M958" s="13"/>
      <c r="N958"/>
      <c r="O958"/>
      <c r="P958" s="13"/>
      <c r="Q958" s="13"/>
      <c r="R958"/>
      <c r="S958"/>
      <c r="T958"/>
      <c r="U958"/>
      <c r="V958"/>
      <c r="W958"/>
      <c r="X958"/>
      <c r="Y958" s="12"/>
      <c r="Z958" s="12"/>
      <c r="AA958" s="12"/>
      <c r="AB958" s="12"/>
    </row>
    <row r="959" spans="1:28" x14ac:dyDescent="0.25">
      <c r="A959"/>
      <c r="B959"/>
      <c r="C959"/>
      <c r="D959" s="23"/>
      <c r="E959"/>
      <c r="F959" s="25"/>
      <c r="G959" s="25"/>
      <c r="H959" s="25"/>
      <c r="I959" s="25"/>
      <c r="J959" s="10"/>
      <c r="K959"/>
      <c r="L959" s="13"/>
      <c r="M959" s="13"/>
      <c r="N959"/>
      <c r="O959"/>
      <c r="P959" s="13"/>
      <c r="Q959" s="13"/>
      <c r="R959"/>
      <c r="S959"/>
      <c r="T959"/>
      <c r="U959"/>
      <c r="V959"/>
      <c r="W959"/>
      <c r="X959"/>
      <c r="Y959" s="12"/>
      <c r="Z959" s="12"/>
      <c r="AA959" s="12"/>
      <c r="AB959" s="12"/>
    </row>
    <row r="960" spans="1:28" x14ac:dyDescent="0.25">
      <c r="A960"/>
      <c r="B960"/>
      <c r="C960"/>
      <c r="D960" s="23"/>
      <c r="E960"/>
      <c r="F960" s="25"/>
      <c r="G960" s="25"/>
      <c r="H960" s="25"/>
      <c r="I960" s="25"/>
      <c r="J960" s="10"/>
      <c r="K960"/>
      <c r="L960" s="13"/>
      <c r="M960" s="13"/>
      <c r="N960"/>
      <c r="O960"/>
      <c r="P960" s="13"/>
      <c r="Q960" s="13"/>
      <c r="R960"/>
      <c r="S960"/>
      <c r="T960"/>
      <c r="U960"/>
      <c r="V960"/>
      <c r="W960"/>
      <c r="X960"/>
      <c r="Y960" s="12"/>
      <c r="Z960" s="12"/>
      <c r="AA960" s="12"/>
      <c r="AB960" s="12"/>
    </row>
    <row r="961" spans="1:28" x14ac:dyDescent="0.25">
      <c r="A961"/>
      <c r="B961"/>
      <c r="C961"/>
      <c r="D961" s="23"/>
      <c r="E961"/>
      <c r="F961" s="25"/>
      <c r="G961" s="25"/>
      <c r="H961" s="25"/>
      <c r="I961" s="25"/>
      <c r="J961" s="10"/>
      <c r="K961"/>
      <c r="L961" s="13"/>
      <c r="M961" s="13"/>
      <c r="N961"/>
      <c r="O961"/>
      <c r="P961" s="13"/>
      <c r="Q961" s="13"/>
      <c r="R961"/>
      <c r="S961"/>
      <c r="T961"/>
      <c r="U961"/>
      <c r="V961"/>
      <c r="W961"/>
      <c r="X961"/>
      <c r="Y961" s="12"/>
      <c r="Z961" s="12"/>
      <c r="AA961" s="12"/>
      <c r="AB961" s="12"/>
    </row>
    <row r="962" spans="1:28" x14ac:dyDescent="0.25">
      <c r="A962"/>
      <c r="B962"/>
      <c r="C962"/>
      <c r="D962" s="23"/>
      <c r="E962"/>
      <c r="F962" s="25"/>
      <c r="G962" s="25"/>
      <c r="H962" s="25"/>
      <c r="I962" s="25"/>
      <c r="J962" s="10"/>
      <c r="K962"/>
      <c r="L962" s="13"/>
      <c r="M962" s="13"/>
      <c r="N962"/>
      <c r="O962"/>
      <c r="P962" s="13"/>
      <c r="Q962" s="13"/>
      <c r="R962"/>
      <c r="S962"/>
      <c r="T962"/>
      <c r="U962"/>
      <c r="V962"/>
      <c r="W962"/>
      <c r="X962"/>
      <c r="Y962" s="12"/>
      <c r="Z962" s="12"/>
      <c r="AA962" s="12"/>
      <c r="AB962" s="12"/>
    </row>
    <row r="963" spans="1:28" x14ac:dyDescent="0.25">
      <c r="A963"/>
      <c r="B963"/>
      <c r="C963"/>
      <c r="D963" s="23"/>
      <c r="E963"/>
      <c r="F963" s="25"/>
      <c r="G963" s="25"/>
      <c r="H963" s="25"/>
      <c r="I963" s="25"/>
      <c r="J963" s="10"/>
      <c r="K963"/>
      <c r="L963" s="13"/>
      <c r="M963" s="13"/>
      <c r="N963"/>
      <c r="O963"/>
      <c r="P963" s="13"/>
      <c r="Q963" s="13"/>
      <c r="R963"/>
      <c r="S963"/>
      <c r="T963"/>
      <c r="U963"/>
      <c r="V963"/>
      <c r="W963"/>
      <c r="X963"/>
      <c r="Y963" s="12"/>
      <c r="Z963" s="12"/>
      <c r="AA963" s="12"/>
      <c r="AB963" s="12"/>
    </row>
    <row r="964" spans="1:28" x14ac:dyDescent="0.25">
      <c r="A964"/>
      <c r="B964"/>
      <c r="C964"/>
      <c r="D964" s="23"/>
      <c r="E964"/>
      <c r="F964" s="25"/>
      <c r="G964" s="25"/>
      <c r="H964" s="25"/>
      <c r="I964" s="25"/>
      <c r="J964" s="10"/>
      <c r="K964"/>
      <c r="L964" s="13"/>
      <c r="M964" s="13"/>
      <c r="N964"/>
      <c r="O964"/>
      <c r="P964" s="13"/>
      <c r="Q964" s="13"/>
      <c r="R964"/>
      <c r="S964"/>
      <c r="T964"/>
      <c r="U964"/>
      <c r="V964"/>
      <c r="W964"/>
      <c r="X964"/>
      <c r="Y964" s="12"/>
      <c r="Z964" s="12"/>
      <c r="AA964" s="12"/>
      <c r="AB964" s="12"/>
    </row>
    <row r="965" spans="1:28" x14ac:dyDescent="0.25">
      <c r="A965"/>
      <c r="B965"/>
      <c r="C965"/>
      <c r="D965" s="23"/>
      <c r="E965"/>
      <c r="F965" s="25"/>
      <c r="G965" s="25"/>
      <c r="H965" s="25"/>
      <c r="I965" s="25"/>
      <c r="J965" s="10"/>
      <c r="K965"/>
      <c r="L965" s="13"/>
      <c r="M965" s="13"/>
      <c r="N965"/>
      <c r="O965"/>
      <c r="P965" s="13"/>
      <c r="Q965" s="13"/>
      <c r="R965"/>
      <c r="S965"/>
      <c r="T965"/>
      <c r="U965"/>
      <c r="V965"/>
      <c r="W965"/>
      <c r="X965"/>
      <c r="Y965" s="12"/>
      <c r="Z965" s="12"/>
      <c r="AA965" s="12"/>
      <c r="AB965" s="12"/>
    </row>
    <row r="966" spans="1:28" x14ac:dyDescent="0.25">
      <c r="A966"/>
      <c r="B966"/>
      <c r="C966"/>
      <c r="D966" s="23"/>
      <c r="E966"/>
      <c r="F966" s="25"/>
      <c r="G966" s="25"/>
      <c r="H966" s="25"/>
      <c r="I966" s="25"/>
      <c r="J966" s="10"/>
      <c r="K966"/>
      <c r="L966" s="13"/>
      <c r="M966" s="13"/>
      <c r="N966"/>
      <c r="O966"/>
      <c r="P966" s="13"/>
      <c r="Q966" s="13"/>
      <c r="R966"/>
      <c r="S966"/>
      <c r="T966"/>
      <c r="U966"/>
      <c r="V966"/>
      <c r="W966"/>
      <c r="X966"/>
      <c r="Y966" s="12"/>
      <c r="Z966" s="12"/>
      <c r="AA966" s="12"/>
      <c r="AB966" s="12"/>
    </row>
    <row r="967" spans="1:28" x14ac:dyDescent="0.25">
      <c r="A967"/>
      <c r="B967"/>
      <c r="C967"/>
      <c r="D967" s="23"/>
      <c r="E967"/>
      <c r="F967" s="25"/>
      <c r="G967" s="25"/>
      <c r="H967" s="25"/>
      <c r="I967" s="25"/>
      <c r="J967" s="10"/>
      <c r="K967"/>
      <c r="L967" s="13"/>
      <c r="M967" s="13"/>
      <c r="N967"/>
      <c r="O967"/>
      <c r="P967" s="13"/>
      <c r="Q967" s="13"/>
      <c r="R967"/>
      <c r="S967"/>
      <c r="T967"/>
      <c r="U967"/>
      <c r="V967"/>
      <c r="W967"/>
      <c r="X967"/>
      <c r="Y967" s="12"/>
      <c r="Z967" s="12"/>
      <c r="AA967" s="12"/>
      <c r="AB967" s="12"/>
    </row>
    <row r="968" spans="1:28" x14ac:dyDescent="0.25">
      <c r="A968"/>
      <c r="B968"/>
      <c r="C968"/>
      <c r="D968" s="23"/>
      <c r="E968"/>
      <c r="F968" s="25"/>
      <c r="G968" s="25"/>
      <c r="H968" s="25"/>
      <c r="I968" s="25"/>
      <c r="J968" s="10"/>
      <c r="K968"/>
      <c r="L968" s="13"/>
      <c r="M968" s="13"/>
      <c r="N968"/>
      <c r="O968"/>
      <c r="P968" s="13"/>
      <c r="Q968" s="13"/>
      <c r="R968"/>
      <c r="S968"/>
      <c r="T968"/>
      <c r="U968"/>
      <c r="V968"/>
      <c r="W968"/>
      <c r="X968"/>
      <c r="Y968" s="12"/>
      <c r="Z968" s="12"/>
      <c r="AA968" s="12"/>
      <c r="AB968" s="12"/>
    </row>
    <row r="969" spans="1:28" x14ac:dyDescent="0.25">
      <c r="A969"/>
      <c r="B969"/>
      <c r="C969"/>
      <c r="D969" s="23"/>
      <c r="E969"/>
      <c r="F969" s="25"/>
      <c r="G969" s="25"/>
      <c r="H969" s="25"/>
      <c r="I969" s="25"/>
      <c r="J969" s="10"/>
      <c r="K969"/>
      <c r="L969" s="13"/>
      <c r="M969" s="13"/>
      <c r="N969"/>
      <c r="O969"/>
      <c r="P969" s="13"/>
      <c r="Q969" s="13"/>
      <c r="R969"/>
      <c r="S969"/>
      <c r="T969"/>
      <c r="U969"/>
      <c r="V969"/>
      <c r="W969"/>
      <c r="X969"/>
      <c r="Y969" s="12"/>
      <c r="Z969" s="12"/>
      <c r="AA969" s="12"/>
      <c r="AB969" s="12"/>
    </row>
    <row r="970" spans="1:28" x14ac:dyDescent="0.25">
      <c r="A970"/>
      <c r="B970"/>
      <c r="C970"/>
      <c r="D970" s="23"/>
      <c r="E970"/>
      <c r="F970" s="25"/>
      <c r="G970" s="25"/>
      <c r="H970" s="25"/>
      <c r="I970" s="25"/>
      <c r="J970" s="10"/>
      <c r="K970"/>
      <c r="L970" s="13"/>
      <c r="M970" s="13"/>
      <c r="N970"/>
      <c r="O970"/>
      <c r="P970" s="13"/>
      <c r="Q970" s="13"/>
      <c r="R970"/>
      <c r="S970"/>
      <c r="T970"/>
      <c r="U970"/>
      <c r="V970"/>
      <c r="W970"/>
      <c r="X970"/>
      <c r="Y970" s="12"/>
      <c r="Z970" s="12"/>
      <c r="AA970" s="12"/>
      <c r="AB970" s="12"/>
    </row>
    <row r="971" spans="1:28" x14ac:dyDescent="0.25">
      <c r="A971"/>
      <c r="B971"/>
      <c r="C971"/>
      <c r="D971" s="23"/>
      <c r="E971"/>
      <c r="F971" s="25"/>
      <c r="G971" s="25"/>
      <c r="H971" s="25"/>
      <c r="I971" s="25"/>
      <c r="J971" s="10"/>
      <c r="K971"/>
      <c r="L971" s="13"/>
      <c r="M971" s="13"/>
      <c r="N971"/>
      <c r="O971"/>
      <c r="P971" s="13"/>
      <c r="Q971" s="13"/>
      <c r="R971"/>
      <c r="S971"/>
      <c r="T971"/>
      <c r="U971"/>
      <c r="V971"/>
      <c r="W971"/>
      <c r="X971"/>
      <c r="Y971" s="12"/>
      <c r="Z971" s="12"/>
      <c r="AA971" s="12"/>
      <c r="AB971" s="12"/>
    </row>
    <row r="972" spans="1:28" x14ac:dyDescent="0.25">
      <c r="A972"/>
      <c r="B972"/>
      <c r="C972"/>
      <c r="D972" s="23"/>
      <c r="E972"/>
      <c r="F972" s="25"/>
      <c r="G972" s="25"/>
      <c r="H972" s="25"/>
      <c r="I972" s="25"/>
      <c r="J972" s="10"/>
      <c r="K972"/>
      <c r="L972" s="13"/>
      <c r="M972" s="13"/>
      <c r="N972"/>
      <c r="O972"/>
      <c r="P972" s="13"/>
      <c r="Q972" s="13"/>
      <c r="R972"/>
      <c r="S972"/>
      <c r="T972"/>
      <c r="U972"/>
      <c r="V972"/>
      <c r="W972"/>
      <c r="X972"/>
      <c r="Y972" s="12"/>
      <c r="Z972" s="12"/>
      <c r="AA972" s="12"/>
      <c r="AB972" s="12"/>
    </row>
    <row r="973" spans="1:28" x14ac:dyDescent="0.25">
      <c r="A973"/>
      <c r="B973"/>
      <c r="C973"/>
      <c r="D973" s="23"/>
      <c r="E973"/>
      <c r="F973" s="25"/>
      <c r="G973" s="25"/>
      <c r="H973" s="25"/>
      <c r="I973" s="25"/>
      <c r="J973" s="10"/>
      <c r="K973"/>
      <c r="L973" s="13"/>
      <c r="M973" s="13"/>
      <c r="N973"/>
      <c r="O973"/>
      <c r="P973" s="13"/>
      <c r="Q973" s="13"/>
      <c r="R973"/>
      <c r="S973"/>
      <c r="T973"/>
      <c r="U973"/>
      <c r="V973"/>
      <c r="W973"/>
      <c r="X973"/>
      <c r="Y973" s="12"/>
      <c r="Z973" s="12"/>
      <c r="AA973" s="12"/>
      <c r="AB973" s="12"/>
    </row>
    <row r="974" spans="1:28" x14ac:dyDescent="0.25">
      <c r="A974"/>
      <c r="B974"/>
      <c r="C974"/>
      <c r="D974" s="23"/>
      <c r="E974"/>
      <c r="F974" s="25"/>
      <c r="G974" s="25"/>
      <c r="H974" s="25"/>
      <c r="I974" s="25"/>
      <c r="J974" s="10"/>
      <c r="K974"/>
      <c r="L974" s="13"/>
      <c r="M974" s="13"/>
      <c r="N974"/>
      <c r="O974"/>
      <c r="P974" s="13"/>
      <c r="Q974" s="13"/>
      <c r="R974"/>
      <c r="S974"/>
      <c r="T974"/>
      <c r="U974"/>
      <c r="V974"/>
      <c r="W974"/>
      <c r="X974"/>
      <c r="Y974" s="12"/>
      <c r="Z974" s="12"/>
      <c r="AA974" s="12"/>
      <c r="AB974" s="12"/>
    </row>
    <row r="975" spans="1:28" x14ac:dyDescent="0.25">
      <c r="A975"/>
      <c r="B975"/>
      <c r="C975"/>
      <c r="D975" s="23"/>
      <c r="E975"/>
      <c r="F975" s="25"/>
      <c r="G975" s="25"/>
      <c r="H975" s="25"/>
      <c r="I975" s="25"/>
      <c r="J975" s="10"/>
      <c r="K975"/>
      <c r="L975" s="13"/>
      <c r="M975" s="13"/>
      <c r="N975"/>
      <c r="O975"/>
      <c r="P975" s="13"/>
      <c r="Q975" s="13"/>
      <c r="R975"/>
      <c r="S975"/>
      <c r="T975"/>
      <c r="U975"/>
      <c r="V975"/>
      <c r="W975"/>
      <c r="X975"/>
      <c r="Y975" s="12"/>
      <c r="Z975" s="12"/>
      <c r="AA975" s="12"/>
      <c r="AB975" s="12"/>
    </row>
    <row r="976" spans="1:28" x14ac:dyDescent="0.25">
      <c r="A976"/>
      <c r="B976"/>
      <c r="C976"/>
      <c r="D976" s="23"/>
      <c r="E976"/>
      <c r="F976" s="25"/>
      <c r="G976" s="25"/>
      <c r="H976" s="25"/>
      <c r="I976" s="25"/>
      <c r="J976" s="10"/>
      <c r="K976"/>
      <c r="L976" s="13"/>
      <c r="M976" s="13"/>
      <c r="N976"/>
      <c r="O976"/>
      <c r="P976" s="13"/>
      <c r="Q976" s="13"/>
      <c r="R976"/>
      <c r="S976"/>
      <c r="T976"/>
      <c r="U976"/>
      <c r="V976"/>
      <c r="W976"/>
      <c r="X976"/>
      <c r="Y976" s="12"/>
      <c r="Z976" s="12"/>
      <c r="AA976" s="12"/>
      <c r="AB976" s="12"/>
    </row>
    <row r="977" spans="1:28" x14ac:dyDescent="0.25">
      <c r="A977"/>
      <c r="B977"/>
      <c r="C977"/>
      <c r="D977" s="23"/>
      <c r="E977"/>
      <c r="F977" s="25"/>
      <c r="G977" s="25"/>
      <c r="H977" s="25"/>
      <c r="I977" s="25"/>
      <c r="J977" s="10"/>
      <c r="K977"/>
      <c r="L977" s="13"/>
      <c r="M977" s="13"/>
      <c r="N977"/>
      <c r="O977"/>
      <c r="P977" s="13"/>
      <c r="Q977" s="13"/>
      <c r="R977"/>
      <c r="S977"/>
      <c r="T977"/>
      <c r="U977"/>
      <c r="V977"/>
      <c r="W977"/>
      <c r="X977"/>
      <c r="Y977" s="12"/>
      <c r="Z977" s="12"/>
      <c r="AA977" s="12"/>
      <c r="AB977" s="12"/>
    </row>
    <row r="978" spans="1:28" x14ac:dyDescent="0.25">
      <c r="A978"/>
      <c r="B978"/>
      <c r="C978"/>
      <c r="D978" s="23"/>
      <c r="E978"/>
      <c r="F978" s="25"/>
      <c r="G978" s="25"/>
      <c r="H978" s="25"/>
      <c r="I978" s="25"/>
      <c r="J978" s="10"/>
      <c r="K978"/>
      <c r="L978" s="13"/>
      <c r="M978" s="13"/>
      <c r="N978"/>
      <c r="O978"/>
      <c r="P978" s="13"/>
      <c r="Q978" s="13"/>
      <c r="R978"/>
      <c r="S978"/>
      <c r="T978"/>
      <c r="U978"/>
      <c r="V978"/>
      <c r="W978"/>
      <c r="X978"/>
      <c r="Y978" s="12"/>
      <c r="Z978" s="12"/>
      <c r="AA978" s="12"/>
      <c r="AB978" s="12"/>
    </row>
    <row r="979" spans="1:28" x14ac:dyDescent="0.25">
      <c r="A979"/>
      <c r="B979"/>
      <c r="C979"/>
      <c r="D979" s="23"/>
      <c r="E979"/>
      <c r="F979" s="25"/>
      <c r="G979" s="25"/>
      <c r="H979" s="25"/>
      <c r="I979" s="25"/>
      <c r="J979" s="10"/>
      <c r="K979"/>
      <c r="L979" s="13"/>
      <c r="M979" s="13"/>
      <c r="N979"/>
      <c r="O979"/>
      <c r="P979" s="13"/>
      <c r="Q979" s="13"/>
      <c r="R979"/>
      <c r="S979"/>
      <c r="T979"/>
      <c r="U979"/>
      <c r="V979"/>
      <c r="W979"/>
      <c r="X979"/>
      <c r="Y979" s="12"/>
      <c r="Z979" s="12"/>
      <c r="AA979" s="12"/>
      <c r="AB979" s="12"/>
    </row>
    <row r="980" spans="1:28" x14ac:dyDescent="0.25">
      <c r="A980"/>
      <c r="B980"/>
      <c r="C980"/>
      <c r="D980" s="23"/>
      <c r="E980"/>
      <c r="F980" s="25"/>
      <c r="G980" s="25"/>
      <c r="H980" s="25"/>
      <c r="I980" s="25"/>
      <c r="J980" s="10"/>
      <c r="K980"/>
      <c r="L980" s="13"/>
      <c r="M980" s="13"/>
      <c r="N980"/>
      <c r="O980"/>
      <c r="P980" s="13"/>
      <c r="Q980" s="13"/>
      <c r="R980"/>
      <c r="S980"/>
      <c r="T980"/>
      <c r="U980"/>
      <c r="V980"/>
      <c r="W980"/>
      <c r="X980"/>
      <c r="Y980" s="12"/>
      <c r="Z980" s="12"/>
      <c r="AA980" s="12"/>
      <c r="AB980" s="12"/>
    </row>
    <row r="981" spans="1:28" x14ac:dyDescent="0.25">
      <c r="A981"/>
      <c r="B981"/>
      <c r="C981"/>
      <c r="D981" s="23"/>
      <c r="E981"/>
      <c r="F981" s="25"/>
      <c r="G981" s="25"/>
      <c r="H981" s="25"/>
      <c r="I981" s="25"/>
      <c r="J981" s="10"/>
      <c r="K981"/>
      <c r="L981" s="13"/>
      <c r="M981" s="13"/>
      <c r="N981"/>
      <c r="O981"/>
      <c r="P981" s="13"/>
      <c r="Q981" s="13"/>
      <c r="R981"/>
      <c r="S981"/>
      <c r="T981"/>
      <c r="U981"/>
      <c r="V981"/>
      <c r="W981"/>
      <c r="X981"/>
      <c r="Y981" s="12"/>
      <c r="Z981" s="12"/>
      <c r="AA981" s="12"/>
      <c r="AB981" s="12"/>
    </row>
    <row r="982" spans="1:28" x14ac:dyDescent="0.25">
      <c r="A982"/>
      <c r="B982"/>
      <c r="C982"/>
      <c r="D982" s="23"/>
      <c r="E982"/>
      <c r="F982" s="25"/>
      <c r="G982" s="25"/>
      <c r="H982" s="25"/>
      <c r="I982" s="25"/>
      <c r="J982" s="10"/>
      <c r="K982"/>
      <c r="L982" s="13"/>
      <c r="M982" s="13"/>
      <c r="N982"/>
      <c r="O982"/>
      <c r="P982" s="13"/>
      <c r="Q982" s="13"/>
      <c r="R982"/>
      <c r="S982"/>
      <c r="T982"/>
      <c r="U982"/>
      <c r="V982"/>
      <c r="W982"/>
      <c r="X982"/>
      <c r="Y982" s="12"/>
      <c r="Z982" s="12"/>
      <c r="AA982" s="12"/>
      <c r="AB982" s="12"/>
    </row>
    <row r="983" spans="1:28" x14ac:dyDescent="0.25">
      <c r="A983"/>
      <c r="B983"/>
      <c r="C983"/>
      <c r="D983" s="23"/>
      <c r="E983"/>
      <c r="F983" s="25"/>
      <c r="G983" s="25"/>
      <c r="H983" s="25"/>
      <c r="I983" s="25"/>
      <c r="J983" s="10"/>
      <c r="K983"/>
      <c r="L983" s="13"/>
      <c r="M983" s="13"/>
      <c r="N983"/>
      <c r="O983"/>
      <c r="P983" s="13"/>
      <c r="Q983" s="13"/>
      <c r="R983"/>
      <c r="S983"/>
      <c r="T983"/>
      <c r="U983"/>
      <c r="V983"/>
      <c r="W983"/>
      <c r="X983"/>
      <c r="Y983" s="12"/>
      <c r="Z983" s="12"/>
      <c r="AA983" s="12"/>
      <c r="AB983" s="12"/>
    </row>
    <row r="984" spans="1:28" x14ac:dyDescent="0.25">
      <c r="A984"/>
      <c r="B984"/>
      <c r="C984"/>
      <c r="D984" s="23"/>
      <c r="E984"/>
      <c r="F984" s="25"/>
      <c r="G984" s="25"/>
      <c r="H984" s="25"/>
      <c r="I984" s="25"/>
      <c r="J984" s="10"/>
      <c r="K984"/>
      <c r="L984" s="13"/>
      <c r="M984" s="13"/>
      <c r="N984"/>
      <c r="O984"/>
      <c r="P984" s="13"/>
      <c r="Q984" s="13"/>
      <c r="R984"/>
      <c r="S984"/>
      <c r="T984"/>
      <c r="U984"/>
      <c r="V984"/>
      <c r="W984"/>
      <c r="X984"/>
      <c r="Y984" s="12"/>
      <c r="Z984" s="12"/>
      <c r="AA984" s="12"/>
      <c r="AB984" s="12"/>
    </row>
    <row r="985" spans="1:28" x14ac:dyDescent="0.25">
      <c r="A985"/>
      <c r="B985"/>
      <c r="C985"/>
      <c r="D985" s="23"/>
      <c r="E985"/>
      <c r="F985" s="25"/>
      <c r="G985" s="25"/>
      <c r="H985" s="25"/>
      <c r="I985" s="25"/>
      <c r="J985" s="10"/>
      <c r="K985"/>
      <c r="L985" s="13"/>
      <c r="M985" s="13"/>
      <c r="N985"/>
      <c r="O985"/>
      <c r="P985" s="13"/>
      <c r="Q985" s="13"/>
      <c r="R985"/>
      <c r="S985"/>
      <c r="T985"/>
      <c r="U985"/>
      <c r="V985"/>
      <c r="W985"/>
      <c r="X985"/>
      <c r="Y985" s="12"/>
      <c r="Z985" s="12"/>
      <c r="AA985" s="12"/>
      <c r="AB985" s="12"/>
    </row>
    <row r="986" spans="1:28" x14ac:dyDescent="0.25">
      <c r="A986"/>
      <c r="B986"/>
      <c r="C986"/>
      <c r="D986" s="23"/>
      <c r="E986"/>
      <c r="F986" s="25"/>
      <c r="G986" s="25"/>
      <c r="H986" s="25"/>
      <c r="I986" s="25"/>
      <c r="J986" s="10"/>
      <c r="K986"/>
      <c r="L986" s="13"/>
      <c r="M986" s="13"/>
      <c r="N986"/>
      <c r="O986"/>
      <c r="P986" s="13"/>
      <c r="Q986" s="13"/>
      <c r="R986"/>
      <c r="S986"/>
      <c r="T986"/>
      <c r="U986"/>
      <c r="V986"/>
      <c r="W986"/>
      <c r="X986"/>
      <c r="Y986" s="12"/>
      <c r="Z986" s="12"/>
      <c r="AA986" s="12"/>
      <c r="AB986" s="12"/>
    </row>
    <row r="987" spans="1:28" x14ac:dyDescent="0.25">
      <c r="A987"/>
      <c r="B987"/>
      <c r="C987"/>
      <c r="D987" s="23"/>
      <c r="E987"/>
      <c r="F987" s="25"/>
      <c r="G987" s="25"/>
      <c r="H987" s="25"/>
      <c r="I987" s="25"/>
      <c r="J987" s="10"/>
      <c r="K987"/>
      <c r="L987" s="13"/>
      <c r="M987" s="13"/>
      <c r="N987"/>
      <c r="O987"/>
      <c r="P987" s="13"/>
      <c r="Q987" s="13"/>
      <c r="R987"/>
      <c r="S987"/>
      <c r="T987"/>
      <c r="U987"/>
      <c r="V987"/>
      <c r="W987"/>
      <c r="X987"/>
      <c r="Y987" s="12"/>
      <c r="Z987" s="12"/>
      <c r="AA987" s="12"/>
      <c r="AB987" s="12"/>
    </row>
    <row r="988" spans="1:28" x14ac:dyDescent="0.25">
      <c r="A988"/>
      <c r="B988"/>
      <c r="C988"/>
      <c r="D988" s="23"/>
      <c r="E988"/>
      <c r="F988" s="25"/>
      <c r="G988" s="25"/>
      <c r="H988" s="25"/>
      <c r="I988" s="25"/>
      <c r="J988" s="10"/>
      <c r="K988"/>
      <c r="L988" s="13"/>
      <c r="M988" s="13"/>
      <c r="N988"/>
      <c r="O988"/>
      <c r="P988" s="13"/>
      <c r="Q988" s="13"/>
      <c r="R988"/>
      <c r="S988"/>
      <c r="T988"/>
      <c r="U988"/>
      <c r="V988"/>
      <c r="W988"/>
      <c r="X988"/>
      <c r="Y988" s="12"/>
      <c r="Z988" s="12"/>
      <c r="AA988" s="12"/>
      <c r="AB988" s="12"/>
    </row>
    <row r="989" spans="1:28" x14ac:dyDescent="0.25">
      <c r="A989"/>
      <c r="B989"/>
      <c r="C989"/>
      <c r="D989" s="23"/>
      <c r="E989"/>
      <c r="F989" s="25"/>
      <c r="G989" s="25"/>
      <c r="H989" s="25"/>
      <c r="I989" s="25"/>
      <c r="J989" s="10"/>
      <c r="K989"/>
      <c r="L989" s="13"/>
      <c r="M989" s="13"/>
      <c r="N989"/>
      <c r="O989"/>
      <c r="P989" s="13"/>
      <c r="Q989" s="13"/>
      <c r="R989"/>
      <c r="S989"/>
      <c r="T989"/>
      <c r="U989"/>
      <c r="V989"/>
      <c r="W989"/>
      <c r="X989"/>
      <c r="Y989" s="12"/>
      <c r="Z989" s="12"/>
      <c r="AA989" s="12"/>
      <c r="AB989" s="12"/>
    </row>
    <row r="990" spans="1:28" x14ac:dyDescent="0.25">
      <c r="A990"/>
      <c r="B990"/>
      <c r="C990"/>
      <c r="D990" s="23"/>
      <c r="E990"/>
      <c r="F990" s="25"/>
      <c r="G990" s="25"/>
      <c r="H990" s="25"/>
      <c r="I990" s="25"/>
      <c r="J990" s="10"/>
      <c r="K990"/>
      <c r="L990" s="13"/>
      <c r="M990" s="13"/>
      <c r="N990"/>
      <c r="O990"/>
      <c r="P990" s="13"/>
      <c r="Q990" s="13"/>
      <c r="R990"/>
      <c r="S990"/>
      <c r="T990"/>
      <c r="U990"/>
      <c r="V990"/>
      <c r="W990"/>
      <c r="X990"/>
      <c r="Y990" s="12"/>
      <c r="Z990" s="12"/>
      <c r="AA990" s="12"/>
      <c r="AB990" s="12"/>
    </row>
    <row r="991" spans="1:28" x14ac:dyDescent="0.25">
      <c r="A991"/>
      <c r="B991"/>
      <c r="C991"/>
      <c r="D991" s="23"/>
      <c r="E991"/>
      <c r="F991" s="25"/>
      <c r="G991" s="25"/>
      <c r="H991" s="25"/>
      <c r="I991" s="25"/>
      <c r="J991" s="10"/>
      <c r="K991"/>
      <c r="L991" s="13"/>
      <c r="M991" s="13"/>
      <c r="N991"/>
      <c r="O991"/>
      <c r="P991" s="13"/>
      <c r="Q991" s="13"/>
      <c r="R991"/>
      <c r="S991"/>
      <c r="T991"/>
      <c r="U991"/>
      <c r="V991"/>
      <c r="W991"/>
      <c r="X991"/>
      <c r="Y991" s="12"/>
      <c r="Z991" s="12"/>
      <c r="AA991" s="12"/>
      <c r="AB991" s="12"/>
    </row>
    <row r="992" spans="1:28" x14ac:dyDescent="0.25">
      <c r="A992"/>
      <c r="B992"/>
      <c r="C992"/>
      <c r="D992" s="23"/>
      <c r="E992"/>
      <c r="F992" s="25"/>
      <c r="G992" s="25"/>
      <c r="H992" s="25"/>
      <c r="I992" s="25"/>
      <c r="J992" s="10"/>
      <c r="K992"/>
      <c r="L992" s="13"/>
      <c r="M992" s="13"/>
      <c r="N992"/>
      <c r="O992"/>
      <c r="P992" s="13"/>
      <c r="Q992" s="13"/>
      <c r="R992"/>
      <c r="S992"/>
      <c r="T992"/>
      <c r="U992"/>
      <c r="V992"/>
      <c r="W992"/>
      <c r="X992"/>
      <c r="Y992" s="12"/>
      <c r="Z992" s="12"/>
      <c r="AA992" s="12"/>
      <c r="AB992" s="12"/>
    </row>
    <row r="993" spans="1:28" x14ac:dyDescent="0.25">
      <c r="A993"/>
      <c r="B993"/>
      <c r="C993"/>
      <c r="D993" s="23"/>
      <c r="E993"/>
      <c r="F993" s="25"/>
      <c r="G993" s="25"/>
      <c r="H993" s="25"/>
      <c r="I993" s="25"/>
      <c r="J993" s="10"/>
      <c r="K993"/>
      <c r="L993" s="13"/>
      <c r="M993" s="13"/>
      <c r="N993"/>
      <c r="O993"/>
      <c r="P993" s="13"/>
      <c r="Q993" s="13"/>
      <c r="R993"/>
      <c r="S993"/>
      <c r="T993"/>
      <c r="U993"/>
      <c r="V993"/>
      <c r="W993"/>
      <c r="X993"/>
      <c r="Y993" s="12"/>
      <c r="Z993" s="12"/>
      <c r="AA993" s="12"/>
      <c r="AB993" s="12"/>
    </row>
    <row r="994" spans="1:28" x14ac:dyDescent="0.25">
      <c r="A994"/>
      <c r="B994"/>
      <c r="C994"/>
      <c r="D994" s="23"/>
      <c r="E994"/>
      <c r="F994" s="25"/>
      <c r="G994" s="25"/>
      <c r="H994" s="25"/>
      <c r="I994" s="25"/>
      <c r="J994" s="10"/>
      <c r="K994"/>
      <c r="L994" s="13"/>
      <c r="M994" s="13"/>
      <c r="N994"/>
      <c r="O994"/>
      <c r="P994" s="13"/>
      <c r="Q994" s="13"/>
      <c r="R994"/>
      <c r="S994"/>
      <c r="T994"/>
      <c r="U994"/>
      <c r="V994"/>
      <c r="W994"/>
      <c r="X994"/>
      <c r="Y994" s="12"/>
      <c r="Z994" s="12"/>
      <c r="AA994" s="12"/>
      <c r="AB994" s="12"/>
    </row>
    <row r="995" spans="1:28" x14ac:dyDescent="0.25">
      <c r="A995"/>
      <c r="B995"/>
      <c r="C995"/>
      <c r="D995" s="23"/>
      <c r="E995"/>
      <c r="F995" s="25"/>
      <c r="G995" s="25"/>
      <c r="H995" s="25"/>
      <c r="I995" s="25"/>
      <c r="J995" s="10"/>
      <c r="K995"/>
      <c r="L995" s="13"/>
      <c r="M995" s="13"/>
      <c r="N995"/>
      <c r="O995"/>
      <c r="P995" s="13"/>
      <c r="Q995" s="13"/>
      <c r="R995"/>
      <c r="S995"/>
      <c r="T995"/>
      <c r="U995"/>
      <c r="V995"/>
      <c r="W995"/>
      <c r="X995"/>
      <c r="Y995" s="12"/>
      <c r="Z995" s="12"/>
      <c r="AA995" s="12"/>
      <c r="AB995" s="12"/>
    </row>
    <row r="996" spans="1:28" x14ac:dyDescent="0.25">
      <c r="A996"/>
      <c r="B996"/>
      <c r="C996"/>
      <c r="D996" s="23"/>
      <c r="E996"/>
      <c r="F996" s="25"/>
      <c r="G996" s="25"/>
      <c r="H996" s="25"/>
      <c r="I996" s="25"/>
      <c r="J996" s="10"/>
      <c r="K996"/>
      <c r="L996" s="13"/>
      <c r="M996" s="13"/>
      <c r="N996"/>
      <c r="O996"/>
      <c r="P996" s="13"/>
      <c r="Q996" s="13"/>
      <c r="R996"/>
      <c r="S996"/>
      <c r="T996"/>
      <c r="U996"/>
      <c r="V996"/>
      <c r="W996"/>
      <c r="X996"/>
      <c r="Y996" s="12"/>
      <c r="Z996" s="12"/>
      <c r="AA996" s="12"/>
      <c r="AB996" s="12"/>
    </row>
    <row r="997" spans="1:28" x14ac:dyDescent="0.25">
      <c r="A997"/>
      <c r="B997"/>
      <c r="C997"/>
      <c r="D997" s="23"/>
      <c r="E997"/>
      <c r="F997" s="25"/>
      <c r="G997" s="25"/>
      <c r="H997" s="25"/>
      <c r="I997" s="25"/>
      <c r="J997" s="10"/>
      <c r="K997"/>
      <c r="L997" s="13"/>
      <c r="M997" s="13"/>
      <c r="N997"/>
      <c r="O997"/>
      <c r="P997" s="13"/>
      <c r="Q997" s="13"/>
      <c r="R997"/>
      <c r="S997"/>
      <c r="T997"/>
      <c r="U997"/>
      <c r="V997"/>
      <c r="W997"/>
      <c r="X997"/>
      <c r="Y997" s="12"/>
      <c r="Z997" s="12"/>
      <c r="AA997" s="12"/>
      <c r="AB997" s="12"/>
    </row>
    <row r="998" spans="1:28" x14ac:dyDescent="0.25">
      <c r="A998"/>
      <c r="B998"/>
      <c r="C998"/>
      <c r="D998" s="23"/>
      <c r="E998"/>
      <c r="F998" s="25"/>
      <c r="G998" s="25"/>
      <c r="H998" s="25"/>
      <c r="I998" s="25"/>
      <c r="J998" s="10"/>
      <c r="K998"/>
      <c r="L998" s="13"/>
      <c r="M998" s="13"/>
      <c r="N998"/>
      <c r="O998"/>
      <c r="P998" s="13"/>
      <c r="Q998" s="13"/>
      <c r="R998"/>
      <c r="S998"/>
      <c r="T998"/>
      <c r="U998"/>
      <c r="V998"/>
      <c r="W998"/>
      <c r="X998"/>
      <c r="Y998" s="12"/>
      <c r="Z998" s="12"/>
      <c r="AA998" s="12"/>
      <c r="AB998" s="12"/>
    </row>
    <row r="999" spans="1:28" x14ac:dyDescent="0.25">
      <c r="A999"/>
      <c r="B999"/>
      <c r="C999"/>
      <c r="D999" s="23"/>
      <c r="E999"/>
      <c r="F999" s="25"/>
      <c r="G999" s="25"/>
      <c r="H999" s="25"/>
      <c r="I999" s="25"/>
      <c r="J999" s="10"/>
      <c r="K999"/>
      <c r="L999" s="13"/>
      <c r="M999" s="13"/>
      <c r="N999"/>
      <c r="O999"/>
      <c r="P999" s="13"/>
      <c r="Q999" s="13"/>
      <c r="R999"/>
      <c r="S999"/>
      <c r="T999"/>
      <c r="U999"/>
      <c r="V999"/>
      <c r="W999"/>
      <c r="X999"/>
      <c r="Y999" s="12"/>
      <c r="Z999" s="12"/>
      <c r="AA999" s="12"/>
      <c r="AB999" s="12"/>
    </row>
    <row r="1000" spans="1:28" x14ac:dyDescent="0.25">
      <c r="A1000"/>
      <c r="B1000"/>
      <c r="C1000"/>
      <c r="D1000" s="23"/>
      <c r="E1000"/>
      <c r="F1000" s="25"/>
      <c r="G1000" s="25"/>
      <c r="H1000" s="25"/>
      <c r="I1000" s="25"/>
      <c r="J1000" s="10"/>
      <c r="K1000"/>
      <c r="L1000" s="13"/>
      <c r="M1000" s="13"/>
      <c r="N1000"/>
      <c r="O1000"/>
      <c r="P1000" s="13"/>
      <c r="Q1000" s="13"/>
      <c r="R1000"/>
      <c r="S1000"/>
      <c r="T1000"/>
      <c r="U1000"/>
      <c r="V1000"/>
      <c r="W1000"/>
      <c r="X1000"/>
      <c r="Y1000" s="12"/>
      <c r="Z1000" s="12"/>
      <c r="AA1000" s="12"/>
      <c r="AB1000" s="12"/>
    </row>
    <row r="1001" spans="1:28" x14ac:dyDescent="0.25">
      <c r="A1001"/>
      <c r="B1001"/>
      <c r="C1001"/>
      <c r="D1001" s="23"/>
      <c r="E1001"/>
      <c r="F1001" s="25"/>
      <c r="G1001" s="25"/>
      <c r="H1001" s="25"/>
      <c r="I1001" s="25"/>
      <c r="J1001" s="10"/>
      <c r="K1001"/>
      <c r="L1001" s="13"/>
      <c r="M1001" s="13"/>
      <c r="N1001"/>
      <c r="O1001"/>
      <c r="P1001" s="13"/>
      <c r="Q1001" s="13"/>
      <c r="R1001"/>
      <c r="S1001"/>
      <c r="T1001"/>
      <c r="U1001"/>
      <c r="V1001"/>
      <c r="W1001"/>
      <c r="X1001"/>
      <c r="Y1001" s="12"/>
      <c r="Z1001" s="12"/>
      <c r="AA1001" s="12"/>
      <c r="AB1001" s="12"/>
    </row>
    <row r="1002" spans="1:28" x14ac:dyDescent="0.25">
      <c r="A1002"/>
      <c r="B1002"/>
      <c r="C1002"/>
      <c r="D1002" s="23"/>
      <c r="E1002"/>
      <c r="F1002" s="25"/>
      <c r="G1002" s="25"/>
      <c r="H1002" s="25"/>
      <c r="I1002" s="25"/>
      <c r="J1002" s="10"/>
      <c r="K1002"/>
      <c r="L1002" s="13"/>
      <c r="M1002" s="13"/>
      <c r="N1002"/>
      <c r="O1002"/>
      <c r="P1002" s="13"/>
      <c r="Q1002" s="13"/>
      <c r="R1002"/>
      <c r="S1002"/>
      <c r="T1002"/>
      <c r="U1002"/>
      <c r="V1002"/>
      <c r="W1002"/>
      <c r="X1002"/>
      <c r="Y1002" s="12"/>
      <c r="Z1002" s="12"/>
      <c r="AA1002" s="12"/>
      <c r="AB1002" s="12"/>
    </row>
    <row r="1003" spans="1:28" x14ac:dyDescent="0.25">
      <c r="A1003"/>
      <c r="B1003"/>
      <c r="C1003"/>
      <c r="D1003" s="23"/>
      <c r="E1003"/>
      <c r="F1003" s="25"/>
      <c r="G1003" s="25"/>
      <c r="H1003" s="25"/>
      <c r="I1003" s="25"/>
      <c r="J1003" s="10"/>
      <c r="K1003"/>
      <c r="L1003" s="13"/>
      <c r="M1003" s="13"/>
      <c r="N1003"/>
      <c r="O1003"/>
      <c r="P1003" s="13"/>
      <c r="Q1003" s="13"/>
      <c r="R1003"/>
      <c r="S1003"/>
      <c r="T1003"/>
      <c r="U1003"/>
      <c r="V1003"/>
      <c r="W1003"/>
      <c r="X1003"/>
      <c r="Y1003" s="12"/>
      <c r="Z1003" s="12"/>
      <c r="AA1003" s="12"/>
      <c r="AB1003" s="12"/>
    </row>
    <row r="1004" spans="1:28" x14ac:dyDescent="0.25">
      <c r="A1004"/>
      <c r="B1004"/>
      <c r="C1004"/>
      <c r="D1004" s="23"/>
      <c r="E1004"/>
      <c r="F1004" s="25"/>
      <c r="G1004" s="25"/>
      <c r="H1004" s="25"/>
      <c r="I1004" s="25"/>
      <c r="J1004" s="10"/>
      <c r="K1004"/>
      <c r="L1004" s="13"/>
      <c r="M1004" s="13"/>
      <c r="N1004"/>
      <c r="O1004"/>
      <c r="P1004" s="13"/>
      <c r="Q1004" s="13"/>
      <c r="R1004"/>
      <c r="S1004"/>
      <c r="T1004"/>
      <c r="U1004"/>
      <c r="V1004"/>
      <c r="W1004"/>
      <c r="X1004"/>
      <c r="Y1004" s="12"/>
      <c r="Z1004" s="12"/>
      <c r="AA1004" s="12"/>
      <c r="AB1004" s="12"/>
    </row>
    <row r="1005" spans="1:28" x14ac:dyDescent="0.25">
      <c r="A1005"/>
      <c r="B1005"/>
      <c r="C1005"/>
      <c r="D1005" s="23"/>
      <c r="E1005"/>
      <c r="F1005" s="25"/>
      <c r="G1005" s="25"/>
      <c r="H1005" s="25"/>
      <c r="I1005" s="25"/>
      <c r="J1005" s="10"/>
      <c r="K1005"/>
      <c r="L1005" s="13"/>
      <c r="M1005" s="13"/>
      <c r="N1005"/>
      <c r="O1005"/>
      <c r="P1005" s="13"/>
      <c r="Q1005" s="13"/>
      <c r="R1005"/>
      <c r="S1005"/>
      <c r="T1005"/>
      <c r="U1005"/>
      <c r="V1005"/>
      <c r="W1005"/>
      <c r="X1005"/>
      <c r="Y1005" s="12"/>
      <c r="Z1005" s="12"/>
      <c r="AA1005" s="12"/>
      <c r="AB1005" s="12"/>
    </row>
    <row r="1006" spans="1:28" x14ac:dyDescent="0.25">
      <c r="A1006"/>
      <c r="B1006"/>
      <c r="C1006"/>
      <c r="D1006" s="23"/>
      <c r="E1006"/>
      <c r="F1006" s="25"/>
      <c r="G1006" s="25"/>
      <c r="H1006" s="25"/>
      <c r="I1006" s="25"/>
      <c r="J1006" s="10"/>
      <c r="K1006"/>
      <c r="L1006" s="13"/>
      <c r="M1006" s="13"/>
      <c r="N1006"/>
      <c r="O1006"/>
      <c r="P1006" s="13"/>
      <c r="Q1006" s="13"/>
      <c r="R1006"/>
      <c r="S1006"/>
      <c r="T1006"/>
      <c r="U1006"/>
      <c r="V1006"/>
      <c r="W1006"/>
      <c r="X1006"/>
      <c r="Y1006" s="12"/>
      <c r="Z1006" s="12"/>
      <c r="AA1006" s="12"/>
      <c r="AB1006" s="12"/>
    </row>
    <row r="1007" spans="1:28" x14ac:dyDescent="0.25">
      <c r="A1007"/>
      <c r="B1007"/>
      <c r="C1007"/>
      <c r="D1007" s="23"/>
      <c r="E1007"/>
      <c r="F1007" s="25"/>
      <c r="G1007" s="25"/>
      <c r="H1007" s="25"/>
      <c r="I1007" s="25"/>
      <c r="J1007" s="10"/>
      <c r="K1007"/>
      <c r="L1007" s="13"/>
      <c r="M1007" s="13"/>
      <c r="N1007"/>
      <c r="O1007"/>
      <c r="P1007" s="13"/>
      <c r="Q1007" s="13"/>
      <c r="R1007"/>
      <c r="S1007"/>
      <c r="T1007"/>
      <c r="U1007"/>
      <c r="V1007"/>
      <c r="W1007"/>
      <c r="X1007"/>
      <c r="Y1007" s="12"/>
      <c r="Z1007" s="12"/>
      <c r="AA1007" s="12"/>
      <c r="AB1007" s="12"/>
    </row>
    <row r="1008" spans="1:28" x14ac:dyDescent="0.25">
      <c r="A1008"/>
      <c r="B1008"/>
      <c r="C1008"/>
      <c r="D1008" s="23"/>
      <c r="E1008"/>
      <c r="F1008" s="25"/>
      <c r="G1008" s="25"/>
      <c r="H1008" s="25"/>
      <c r="I1008" s="25"/>
      <c r="J1008" s="10"/>
      <c r="K1008"/>
      <c r="L1008" s="13"/>
      <c r="M1008" s="13"/>
      <c r="N1008"/>
      <c r="O1008"/>
      <c r="P1008" s="13"/>
      <c r="Q1008" s="13"/>
      <c r="R1008"/>
      <c r="S1008"/>
      <c r="T1008"/>
      <c r="U1008"/>
      <c r="V1008"/>
      <c r="W1008"/>
      <c r="X1008"/>
      <c r="Y1008" s="12"/>
      <c r="Z1008" s="12"/>
      <c r="AA1008" s="12"/>
      <c r="AB1008" s="12"/>
    </row>
    <row r="1009" spans="1:28" x14ac:dyDescent="0.25">
      <c r="A1009"/>
      <c r="B1009"/>
      <c r="C1009"/>
      <c r="D1009" s="23"/>
      <c r="E1009"/>
      <c r="F1009" s="25"/>
      <c r="G1009" s="25"/>
      <c r="H1009" s="25"/>
      <c r="I1009" s="25"/>
      <c r="J1009" s="10"/>
      <c r="K1009"/>
      <c r="L1009" s="13"/>
      <c r="M1009" s="13"/>
      <c r="N1009"/>
      <c r="O1009"/>
      <c r="P1009" s="13"/>
      <c r="Q1009" s="13"/>
      <c r="R1009"/>
      <c r="S1009"/>
      <c r="T1009"/>
      <c r="U1009"/>
      <c r="V1009"/>
      <c r="W1009"/>
      <c r="X1009"/>
      <c r="Y1009" s="12"/>
      <c r="Z1009" s="12"/>
      <c r="AA1009" s="12"/>
      <c r="AB1009" s="12"/>
    </row>
    <row r="1010" spans="1:28" x14ac:dyDescent="0.25">
      <c r="A1010"/>
      <c r="B1010"/>
      <c r="C1010"/>
      <c r="D1010" s="23"/>
      <c r="E1010"/>
      <c r="F1010" s="25"/>
      <c r="G1010" s="25"/>
      <c r="H1010" s="25"/>
      <c r="I1010" s="25"/>
      <c r="J1010" s="10"/>
      <c r="K1010"/>
      <c r="L1010" s="13"/>
      <c r="M1010" s="13"/>
      <c r="N1010"/>
      <c r="O1010"/>
      <c r="P1010" s="13"/>
      <c r="Q1010" s="13"/>
      <c r="R1010"/>
      <c r="S1010"/>
      <c r="T1010"/>
      <c r="U1010"/>
      <c r="V1010"/>
      <c r="W1010"/>
      <c r="X1010"/>
      <c r="Y1010" s="12"/>
      <c r="Z1010" s="12"/>
      <c r="AA1010" s="12"/>
      <c r="AB1010" s="12"/>
    </row>
    <row r="1011" spans="1:28" x14ac:dyDescent="0.25">
      <c r="A1011"/>
      <c r="B1011"/>
      <c r="C1011"/>
      <c r="D1011" s="23"/>
      <c r="E1011"/>
      <c r="F1011" s="25"/>
      <c r="G1011" s="25"/>
      <c r="H1011" s="25"/>
      <c r="I1011" s="25"/>
      <c r="J1011" s="10"/>
      <c r="K1011"/>
      <c r="L1011" s="13"/>
      <c r="M1011" s="13"/>
      <c r="N1011"/>
      <c r="O1011"/>
      <c r="P1011" s="13"/>
      <c r="Q1011" s="13"/>
      <c r="R1011"/>
      <c r="S1011"/>
      <c r="T1011"/>
      <c r="U1011"/>
      <c r="V1011"/>
      <c r="W1011"/>
      <c r="X1011"/>
      <c r="Y1011" s="12"/>
      <c r="Z1011" s="12"/>
      <c r="AA1011" s="12"/>
      <c r="AB1011" s="12"/>
    </row>
    <row r="1012" spans="1:28" x14ac:dyDescent="0.25">
      <c r="A1012"/>
      <c r="B1012"/>
      <c r="C1012"/>
      <c r="D1012" s="23"/>
      <c r="E1012"/>
      <c r="F1012" s="25"/>
      <c r="G1012" s="25"/>
      <c r="H1012" s="25"/>
      <c r="I1012" s="25"/>
      <c r="J1012" s="10"/>
      <c r="K1012"/>
      <c r="L1012" s="13"/>
      <c r="M1012" s="13"/>
      <c r="N1012"/>
      <c r="O1012"/>
      <c r="P1012" s="13"/>
      <c r="Q1012" s="13"/>
      <c r="R1012"/>
      <c r="S1012"/>
      <c r="T1012"/>
      <c r="U1012"/>
      <c r="V1012"/>
      <c r="W1012"/>
      <c r="X1012"/>
      <c r="Y1012" s="12"/>
      <c r="Z1012" s="12"/>
      <c r="AA1012" s="12"/>
      <c r="AB1012" s="12"/>
    </row>
    <row r="1013" spans="1:28" x14ac:dyDescent="0.25">
      <c r="A1013"/>
      <c r="B1013"/>
      <c r="C1013"/>
      <c r="D1013" s="23"/>
      <c r="E1013"/>
      <c r="F1013" s="25"/>
      <c r="G1013" s="25"/>
      <c r="H1013" s="25"/>
      <c r="I1013" s="25"/>
      <c r="J1013" s="10"/>
      <c r="K1013"/>
      <c r="L1013" s="13"/>
      <c r="M1013" s="13"/>
      <c r="N1013"/>
      <c r="O1013"/>
      <c r="P1013" s="13"/>
      <c r="Q1013" s="13"/>
      <c r="R1013"/>
      <c r="S1013"/>
      <c r="T1013"/>
      <c r="U1013"/>
      <c r="V1013"/>
      <c r="W1013"/>
      <c r="X1013"/>
      <c r="Y1013" s="12"/>
      <c r="Z1013" s="12"/>
      <c r="AA1013" s="12"/>
      <c r="AB1013" s="12"/>
    </row>
    <row r="1014" spans="1:28" x14ac:dyDescent="0.25">
      <c r="A1014"/>
      <c r="B1014"/>
      <c r="C1014"/>
      <c r="D1014" s="23"/>
      <c r="E1014"/>
      <c r="F1014" s="25"/>
      <c r="G1014" s="25"/>
      <c r="H1014" s="25"/>
      <c r="I1014" s="25"/>
      <c r="J1014" s="10"/>
      <c r="K1014"/>
      <c r="L1014" s="13"/>
      <c r="M1014" s="13"/>
      <c r="N1014"/>
      <c r="O1014"/>
      <c r="P1014" s="13"/>
      <c r="Q1014" s="13"/>
      <c r="R1014"/>
      <c r="S1014"/>
      <c r="T1014"/>
      <c r="U1014"/>
      <c r="V1014"/>
      <c r="W1014"/>
      <c r="X1014"/>
      <c r="Y1014" s="12"/>
      <c r="Z1014" s="12"/>
      <c r="AA1014" s="12"/>
      <c r="AB1014" s="12"/>
    </row>
    <row r="1015" spans="1:28" x14ac:dyDescent="0.25">
      <c r="A1015"/>
      <c r="B1015"/>
      <c r="C1015"/>
      <c r="D1015" s="23"/>
      <c r="E1015"/>
      <c r="F1015" s="25"/>
      <c r="G1015" s="25"/>
      <c r="H1015" s="25"/>
      <c r="I1015" s="25"/>
      <c r="J1015" s="10"/>
      <c r="K1015"/>
      <c r="L1015" s="13"/>
      <c r="M1015" s="13"/>
      <c r="N1015"/>
      <c r="O1015"/>
      <c r="P1015" s="13"/>
      <c r="Q1015" s="13"/>
      <c r="R1015"/>
      <c r="S1015"/>
      <c r="T1015"/>
      <c r="U1015"/>
      <c r="V1015"/>
      <c r="W1015"/>
      <c r="X1015"/>
      <c r="Y1015" s="12"/>
      <c r="Z1015" s="12"/>
      <c r="AA1015" s="12"/>
      <c r="AB1015" s="12"/>
    </row>
    <row r="1016" spans="1:28" x14ac:dyDescent="0.25">
      <c r="A1016"/>
      <c r="B1016"/>
      <c r="C1016"/>
      <c r="D1016" s="23"/>
      <c r="E1016"/>
      <c r="F1016" s="25"/>
      <c r="G1016" s="25"/>
      <c r="H1016" s="25"/>
      <c r="I1016" s="25"/>
      <c r="J1016" s="10"/>
      <c r="K1016"/>
      <c r="L1016" s="13"/>
      <c r="M1016" s="13"/>
      <c r="N1016"/>
      <c r="O1016"/>
      <c r="P1016" s="13"/>
      <c r="Q1016" s="13"/>
      <c r="R1016"/>
      <c r="S1016"/>
      <c r="T1016"/>
      <c r="U1016"/>
      <c r="V1016"/>
      <c r="W1016"/>
      <c r="X1016"/>
      <c r="Y1016" s="12"/>
      <c r="Z1016" s="12"/>
      <c r="AA1016" s="12"/>
      <c r="AB1016" s="12"/>
    </row>
    <row r="1017" spans="1:28" x14ac:dyDescent="0.25">
      <c r="A1017"/>
      <c r="B1017"/>
      <c r="C1017"/>
      <c r="D1017" s="23"/>
      <c r="E1017"/>
      <c r="F1017" s="25"/>
      <c r="G1017" s="25"/>
      <c r="H1017" s="25"/>
      <c r="I1017" s="25"/>
      <c r="J1017" s="10"/>
      <c r="K1017"/>
      <c r="L1017" s="13"/>
      <c r="M1017" s="13"/>
      <c r="N1017"/>
      <c r="O1017"/>
      <c r="P1017" s="13"/>
      <c r="Q1017" s="13"/>
      <c r="R1017"/>
      <c r="S1017"/>
      <c r="T1017"/>
      <c r="U1017"/>
      <c r="V1017"/>
      <c r="W1017"/>
      <c r="X1017"/>
      <c r="Y1017" s="12"/>
      <c r="Z1017" s="12"/>
      <c r="AA1017" s="12"/>
      <c r="AB1017" s="12"/>
    </row>
    <row r="1018" spans="1:28" x14ac:dyDescent="0.25">
      <c r="A1018"/>
      <c r="B1018"/>
      <c r="C1018"/>
      <c r="D1018" s="23"/>
      <c r="E1018"/>
      <c r="F1018" s="25"/>
      <c r="G1018" s="25"/>
      <c r="H1018" s="25"/>
      <c r="I1018" s="25"/>
      <c r="J1018" s="10"/>
      <c r="K1018"/>
      <c r="L1018" s="13"/>
      <c r="M1018" s="13"/>
      <c r="N1018"/>
      <c r="O1018"/>
      <c r="P1018" s="13"/>
      <c r="Q1018" s="13"/>
      <c r="R1018"/>
      <c r="S1018"/>
      <c r="T1018"/>
      <c r="U1018"/>
      <c r="V1018"/>
      <c r="W1018"/>
      <c r="X1018"/>
      <c r="Y1018" s="12"/>
      <c r="Z1018" s="12"/>
      <c r="AA1018" s="12"/>
      <c r="AB1018" s="12"/>
    </row>
    <row r="1019" spans="1:28" x14ac:dyDescent="0.25">
      <c r="A1019"/>
      <c r="B1019"/>
      <c r="C1019"/>
      <c r="D1019" s="23"/>
      <c r="E1019"/>
      <c r="F1019" s="25"/>
      <c r="G1019" s="25"/>
      <c r="H1019" s="25"/>
      <c r="I1019" s="25"/>
      <c r="J1019" s="10"/>
      <c r="K1019"/>
      <c r="L1019" s="13"/>
      <c r="M1019" s="13"/>
      <c r="N1019"/>
      <c r="O1019"/>
      <c r="P1019" s="13"/>
      <c r="Q1019" s="13"/>
      <c r="R1019"/>
      <c r="S1019"/>
      <c r="T1019"/>
      <c r="U1019"/>
      <c r="V1019"/>
      <c r="W1019"/>
      <c r="X1019"/>
      <c r="Y1019" s="12"/>
      <c r="Z1019" s="12"/>
      <c r="AA1019" s="12"/>
      <c r="AB1019" s="12"/>
    </row>
    <row r="1020" spans="1:28" x14ac:dyDescent="0.25">
      <c r="A1020"/>
      <c r="B1020"/>
      <c r="C1020"/>
      <c r="D1020" s="23"/>
      <c r="E1020"/>
      <c r="F1020" s="25"/>
      <c r="G1020" s="25"/>
      <c r="H1020" s="25"/>
      <c r="I1020" s="25"/>
      <c r="J1020" s="10"/>
      <c r="K1020"/>
      <c r="L1020" s="13"/>
      <c r="M1020" s="13"/>
      <c r="N1020"/>
      <c r="O1020"/>
      <c r="P1020" s="13"/>
      <c r="Q1020" s="13"/>
      <c r="R1020"/>
      <c r="S1020"/>
      <c r="T1020"/>
      <c r="U1020"/>
      <c r="V1020"/>
      <c r="W1020"/>
      <c r="X1020"/>
      <c r="Y1020" s="12"/>
      <c r="Z1020" s="12"/>
      <c r="AA1020" s="12"/>
      <c r="AB1020" s="12"/>
    </row>
    <row r="1021" spans="1:28" x14ac:dyDescent="0.25">
      <c r="A1021"/>
      <c r="B1021"/>
      <c r="C1021"/>
      <c r="D1021" s="23"/>
      <c r="E1021"/>
      <c r="F1021" s="25"/>
      <c r="G1021" s="25"/>
      <c r="H1021" s="25"/>
      <c r="I1021" s="25"/>
      <c r="J1021" s="10"/>
      <c r="K1021"/>
      <c r="L1021" s="13"/>
      <c r="M1021" s="13"/>
      <c r="N1021"/>
      <c r="O1021"/>
      <c r="P1021" s="13"/>
      <c r="Q1021" s="13"/>
      <c r="R1021"/>
      <c r="S1021"/>
      <c r="T1021"/>
      <c r="U1021"/>
      <c r="V1021"/>
      <c r="W1021"/>
      <c r="X1021"/>
      <c r="Y1021" s="12"/>
      <c r="Z1021" s="12"/>
      <c r="AA1021" s="12"/>
      <c r="AB1021" s="12"/>
    </row>
    <row r="1022" spans="1:28" x14ac:dyDescent="0.25">
      <c r="A1022"/>
      <c r="B1022"/>
      <c r="C1022"/>
      <c r="D1022" s="23"/>
      <c r="E1022"/>
      <c r="F1022" s="25"/>
      <c r="G1022" s="25"/>
      <c r="H1022" s="25"/>
      <c r="I1022" s="25"/>
      <c r="J1022" s="10"/>
      <c r="K1022"/>
      <c r="L1022" s="13"/>
      <c r="M1022" s="13"/>
      <c r="N1022"/>
      <c r="O1022"/>
      <c r="P1022" s="13"/>
      <c r="Q1022" s="13"/>
      <c r="R1022"/>
      <c r="S1022"/>
      <c r="T1022"/>
      <c r="U1022"/>
      <c r="V1022"/>
      <c r="W1022"/>
      <c r="X1022"/>
      <c r="Y1022" s="12"/>
      <c r="Z1022" s="12"/>
      <c r="AA1022" s="12"/>
      <c r="AB1022" s="12"/>
    </row>
    <row r="1023" spans="1:28" x14ac:dyDescent="0.25">
      <c r="A1023"/>
      <c r="B1023"/>
      <c r="C1023"/>
      <c r="D1023" s="23"/>
      <c r="E1023"/>
      <c r="F1023" s="25"/>
      <c r="G1023" s="25"/>
      <c r="H1023" s="25"/>
      <c r="I1023" s="25"/>
      <c r="J1023" s="10"/>
      <c r="K1023"/>
      <c r="L1023" s="13"/>
      <c r="M1023" s="13"/>
      <c r="N1023"/>
      <c r="O1023"/>
      <c r="P1023" s="13"/>
      <c r="Q1023" s="13"/>
      <c r="R1023"/>
      <c r="S1023"/>
      <c r="T1023"/>
      <c r="U1023"/>
      <c r="V1023"/>
      <c r="W1023"/>
      <c r="X1023"/>
      <c r="Y1023" s="12"/>
      <c r="Z1023" s="12"/>
      <c r="AA1023" s="12"/>
      <c r="AB1023" s="12"/>
    </row>
    <row r="1024" spans="1:28" x14ac:dyDescent="0.25">
      <c r="A1024"/>
      <c r="B1024"/>
      <c r="C1024"/>
      <c r="D1024" s="23"/>
      <c r="E1024"/>
      <c r="F1024" s="25"/>
      <c r="G1024" s="25"/>
      <c r="H1024" s="25"/>
      <c r="I1024" s="25"/>
      <c r="J1024" s="10"/>
      <c r="K1024"/>
      <c r="L1024" s="13"/>
      <c r="M1024" s="13"/>
      <c r="N1024"/>
      <c r="O1024"/>
      <c r="P1024" s="13"/>
      <c r="Q1024" s="13"/>
      <c r="R1024"/>
      <c r="S1024"/>
      <c r="T1024"/>
      <c r="U1024"/>
      <c r="V1024"/>
      <c r="W1024"/>
      <c r="X1024"/>
      <c r="Y1024" s="12"/>
      <c r="Z1024" s="12"/>
      <c r="AA1024" s="12"/>
      <c r="AB1024" s="12"/>
    </row>
    <row r="1025" spans="1:28" x14ac:dyDescent="0.25">
      <c r="A1025"/>
      <c r="B1025"/>
      <c r="C1025"/>
      <c r="D1025" s="23"/>
      <c r="E1025"/>
      <c r="F1025" s="25"/>
      <c r="G1025" s="25"/>
      <c r="H1025" s="25"/>
      <c r="I1025" s="25"/>
      <c r="J1025" s="10"/>
      <c r="K1025"/>
      <c r="L1025" s="13"/>
      <c r="M1025" s="13"/>
      <c r="N1025"/>
      <c r="O1025"/>
      <c r="P1025" s="13"/>
      <c r="Q1025" s="13"/>
      <c r="R1025"/>
      <c r="S1025"/>
      <c r="T1025"/>
      <c r="U1025"/>
      <c r="V1025"/>
      <c r="W1025"/>
      <c r="X1025"/>
      <c r="Y1025" s="12"/>
      <c r="Z1025" s="12"/>
      <c r="AA1025" s="12"/>
      <c r="AB1025" s="12"/>
    </row>
    <row r="1026" spans="1:28" x14ac:dyDescent="0.25">
      <c r="A1026"/>
      <c r="B1026"/>
      <c r="C1026"/>
      <c r="D1026" s="23"/>
      <c r="E1026"/>
      <c r="F1026" s="25"/>
      <c r="G1026" s="25"/>
      <c r="H1026" s="25"/>
      <c r="I1026" s="25"/>
      <c r="J1026" s="10"/>
      <c r="K1026"/>
      <c r="L1026" s="13"/>
      <c r="M1026" s="13"/>
      <c r="N1026"/>
      <c r="O1026"/>
      <c r="P1026" s="13"/>
      <c r="Q1026" s="13"/>
      <c r="R1026"/>
      <c r="S1026"/>
      <c r="T1026"/>
      <c r="U1026"/>
      <c r="V1026"/>
      <c r="W1026"/>
      <c r="X1026"/>
      <c r="Y1026" s="12"/>
      <c r="Z1026" s="12"/>
      <c r="AA1026" s="12"/>
      <c r="AB1026" s="12"/>
    </row>
    <row r="1027" spans="1:28" x14ac:dyDescent="0.25">
      <c r="A1027"/>
      <c r="B1027"/>
      <c r="C1027"/>
      <c r="D1027" s="23"/>
      <c r="E1027"/>
      <c r="F1027" s="25"/>
      <c r="G1027" s="25"/>
      <c r="H1027" s="25"/>
      <c r="I1027" s="25"/>
      <c r="J1027" s="10"/>
      <c r="K1027"/>
      <c r="L1027" s="13"/>
      <c r="M1027" s="13"/>
      <c r="N1027"/>
      <c r="O1027"/>
      <c r="P1027" s="13"/>
      <c r="Q1027" s="13"/>
      <c r="R1027"/>
      <c r="S1027"/>
      <c r="T1027"/>
      <c r="U1027"/>
      <c r="V1027"/>
      <c r="W1027"/>
      <c r="X1027"/>
      <c r="Y1027" s="12"/>
      <c r="Z1027" s="12"/>
      <c r="AA1027" s="12"/>
      <c r="AB1027" s="12"/>
    </row>
    <row r="1028" spans="1:28" x14ac:dyDescent="0.25">
      <c r="A1028"/>
      <c r="B1028"/>
      <c r="C1028"/>
      <c r="D1028" s="23"/>
      <c r="E1028"/>
      <c r="F1028" s="25"/>
      <c r="G1028" s="25"/>
      <c r="H1028" s="25"/>
      <c r="I1028" s="25"/>
      <c r="J1028" s="10"/>
      <c r="K1028"/>
      <c r="L1028" s="13"/>
      <c r="M1028" s="13"/>
      <c r="N1028"/>
      <c r="O1028"/>
      <c r="P1028" s="13"/>
      <c r="Q1028" s="13"/>
      <c r="R1028"/>
      <c r="S1028"/>
      <c r="T1028"/>
      <c r="U1028"/>
      <c r="V1028"/>
      <c r="W1028"/>
      <c r="X1028"/>
      <c r="Y1028" s="12"/>
      <c r="Z1028" s="12"/>
      <c r="AA1028" s="12"/>
      <c r="AB1028" s="12"/>
    </row>
    <row r="1029" spans="1:28" x14ac:dyDescent="0.25">
      <c r="A1029"/>
      <c r="B1029"/>
      <c r="C1029"/>
      <c r="D1029" s="23"/>
      <c r="E1029"/>
      <c r="F1029" s="25"/>
      <c r="G1029" s="25"/>
      <c r="H1029" s="25"/>
      <c r="I1029" s="25"/>
      <c r="J1029" s="10"/>
      <c r="K1029"/>
      <c r="L1029" s="13"/>
      <c r="M1029" s="13"/>
      <c r="N1029"/>
      <c r="O1029"/>
      <c r="P1029" s="13"/>
      <c r="Q1029" s="13"/>
      <c r="R1029"/>
      <c r="S1029"/>
      <c r="T1029"/>
      <c r="U1029"/>
      <c r="V1029"/>
      <c r="W1029"/>
      <c r="X1029"/>
      <c r="Y1029" s="12"/>
      <c r="Z1029" s="12"/>
      <c r="AA1029" s="12"/>
      <c r="AB1029" s="12"/>
    </row>
    <row r="1030" spans="1:28" x14ac:dyDescent="0.25">
      <c r="A1030"/>
      <c r="B1030"/>
      <c r="C1030"/>
      <c r="D1030" s="23"/>
      <c r="E1030"/>
      <c r="F1030" s="25"/>
      <c r="G1030" s="25"/>
      <c r="H1030" s="25"/>
      <c r="I1030" s="25"/>
      <c r="J1030" s="10"/>
      <c r="K1030"/>
      <c r="L1030" s="13"/>
      <c r="M1030" s="13"/>
      <c r="N1030"/>
      <c r="O1030"/>
      <c r="P1030" s="13"/>
      <c r="Q1030" s="13"/>
      <c r="R1030"/>
      <c r="S1030"/>
      <c r="T1030"/>
      <c r="U1030"/>
      <c r="V1030"/>
      <c r="W1030"/>
      <c r="X1030"/>
      <c r="Y1030" s="12"/>
      <c r="Z1030" s="12"/>
      <c r="AA1030" s="12"/>
      <c r="AB1030" s="12"/>
    </row>
    <row r="1031" spans="1:28" x14ac:dyDescent="0.25">
      <c r="A1031"/>
      <c r="B1031"/>
      <c r="C1031"/>
      <c r="D1031" s="23"/>
      <c r="E1031"/>
      <c r="F1031" s="25"/>
      <c r="G1031" s="25"/>
      <c r="H1031" s="25"/>
      <c r="I1031" s="25"/>
      <c r="J1031" s="10"/>
      <c r="K1031"/>
      <c r="L1031" s="13"/>
      <c r="M1031" s="13"/>
      <c r="N1031"/>
      <c r="O1031"/>
      <c r="P1031" s="13"/>
      <c r="Q1031" s="13"/>
      <c r="R1031"/>
      <c r="S1031"/>
      <c r="T1031"/>
      <c r="U1031"/>
      <c r="V1031"/>
      <c r="W1031"/>
      <c r="X1031"/>
      <c r="Y1031" s="12"/>
      <c r="Z1031" s="12"/>
      <c r="AA1031" s="12"/>
      <c r="AB1031" s="12"/>
    </row>
    <row r="1032" spans="1:28" x14ac:dyDescent="0.25">
      <c r="A1032"/>
      <c r="B1032"/>
      <c r="C1032"/>
      <c r="D1032" s="23"/>
      <c r="E1032"/>
      <c r="F1032" s="25"/>
      <c r="G1032" s="25"/>
      <c r="H1032" s="25"/>
      <c r="I1032" s="25"/>
      <c r="J1032" s="10"/>
      <c r="K1032"/>
      <c r="L1032" s="13"/>
      <c r="M1032" s="13"/>
      <c r="N1032"/>
      <c r="O1032"/>
      <c r="P1032" s="13"/>
      <c r="Q1032" s="13"/>
      <c r="R1032"/>
      <c r="S1032"/>
      <c r="T1032"/>
      <c r="U1032"/>
      <c r="V1032"/>
      <c r="W1032"/>
      <c r="X1032"/>
      <c r="Y1032" s="12"/>
      <c r="Z1032" s="12"/>
      <c r="AA1032" s="12"/>
      <c r="AB1032" s="12"/>
    </row>
    <row r="1033" spans="1:28" x14ac:dyDescent="0.25">
      <c r="A1033"/>
      <c r="B1033"/>
      <c r="C1033"/>
      <c r="D1033" s="23"/>
      <c r="E1033"/>
      <c r="F1033" s="25"/>
      <c r="G1033" s="25"/>
      <c r="H1033" s="25"/>
      <c r="I1033" s="25"/>
      <c r="J1033" s="10"/>
      <c r="K1033"/>
      <c r="L1033" s="13"/>
      <c r="M1033" s="13"/>
      <c r="N1033"/>
      <c r="O1033"/>
      <c r="P1033" s="13"/>
      <c r="Q1033" s="13"/>
      <c r="R1033"/>
      <c r="S1033"/>
      <c r="T1033"/>
      <c r="U1033"/>
      <c r="V1033"/>
      <c r="W1033"/>
      <c r="X1033"/>
      <c r="Y1033" s="12"/>
      <c r="Z1033" s="12"/>
      <c r="AA1033" s="12"/>
      <c r="AB1033" s="12"/>
    </row>
    <row r="1034" spans="1:28" x14ac:dyDescent="0.25">
      <c r="A1034"/>
      <c r="B1034"/>
      <c r="C1034"/>
      <c r="D1034" s="23"/>
      <c r="E1034"/>
      <c r="F1034" s="25"/>
      <c r="G1034" s="25"/>
      <c r="H1034" s="25"/>
      <c r="I1034" s="25"/>
      <c r="J1034" s="10"/>
      <c r="K1034"/>
      <c r="L1034" s="13"/>
      <c r="M1034" s="13"/>
      <c r="N1034"/>
      <c r="O1034"/>
      <c r="P1034" s="13"/>
      <c r="Q1034" s="13"/>
      <c r="R1034"/>
      <c r="S1034"/>
      <c r="T1034"/>
      <c r="U1034"/>
      <c r="V1034"/>
      <c r="W1034"/>
      <c r="X1034"/>
      <c r="Y1034" s="12"/>
      <c r="Z1034" s="12"/>
      <c r="AA1034" s="12"/>
      <c r="AB1034" s="12"/>
    </row>
    <row r="1035" spans="1:28" x14ac:dyDescent="0.25">
      <c r="A1035"/>
      <c r="B1035"/>
      <c r="C1035"/>
      <c r="D1035" s="23"/>
      <c r="E1035"/>
      <c r="F1035" s="25"/>
      <c r="G1035" s="25"/>
      <c r="H1035" s="25"/>
      <c r="I1035" s="25"/>
      <c r="J1035" s="10"/>
      <c r="K1035"/>
      <c r="L1035" s="13"/>
      <c r="M1035" s="13"/>
      <c r="N1035"/>
      <c r="O1035"/>
      <c r="P1035" s="13"/>
      <c r="Q1035" s="13"/>
      <c r="R1035"/>
      <c r="S1035"/>
      <c r="T1035"/>
      <c r="U1035"/>
      <c r="V1035"/>
      <c r="W1035"/>
      <c r="X1035"/>
      <c r="Y1035" s="12"/>
      <c r="Z1035" s="12"/>
      <c r="AA1035" s="12"/>
      <c r="AB1035" s="12"/>
    </row>
    <row r="1036" spans="1:28" x14ac:dyDescent="0.25">
      <c r="A1036"/>
      <c r="B1036"/>
      <c r="C1036"/>
      <c r="D1036" s="23"/>
      <c r="E1036"/>
      <c r="F1036" s="25"/>
      <c r="G1036" s="25"/>
      <c r="H1036" s="25"/>
      <c r="I1036" s="25"/>
      <c r="J1036" s="10"/>
      <c r="K1036"/>
      <c r="L1036" s="13"/>
      <c r="M1036" s="13"/>
      <c r="N1036"/>
      <c r="O1036"/>
      <c r="P1036" s="13"/>
      <c r="Q1036" s="13"/>
      <c r="R1036"/>
      <c r="S1036"/>
      <c r="T1036"/>
      <c r="U1036"/>
      <c r="V1036"/>
      <c r="W1036"/>
      <c r="X1036"/>
      <c r="Y1036" s="12"/>
      <c r="Z1036" s="12"/>
      <c r="AA1036" s="12"/>
      <c r="AB1036" s="12"/>
    </row>
    <row r="1037" spans="1:28" x14ac:dyDescent="0.25">
      <c r="A1037"/>
      <c r="B1037"/>
      <c r="C1037"/>
      <c r="D1037" s="23"/>
      <c r="E1037"/>
      <c r="F1037" s="25"/>
      <c r="G1037" s="25"/>
      <c r="H1037" s="25"/>
      <c r="I1037" s="25"/>
      <c r="J1037" s="10"/>
      <c r="K1037"/>
      <c r="L1037" s="13"/>
      <c r="M1037" s="13"/>
      <c r="N1037"/>
      <c r="O1037"/>
      <c r="P1037" s="13"/>
      <c r="Q1037" s="13"/>
      <c r="R1037"/>
      <c r="S1037"/>
      <c r="T1037"/>
      <c r="U1037"/>
      <c r="V1037"/>
      <c r="W1037"/>
      <c r="X1037"/>
      <c r="Y1037" s="12"/>
      <c r="Z1037" s="12"/>
      <c r="AA1037" s="12"/>
      <c r="AB1037" s="12"/>
    </row>
    <row r="1038" spans="1:28" x14ac:dyDescent="0.25">
      <c r="A1038"/>
      <c r="B1038"/>
      <c r="C1038"/>
      <c r="D1038" s="23"/>
      <c r="E1038"/>
      <c r="F1038" s="25"/>
      <c r="G1038" s="25"/>
      <c r="H1038" s="25"/>
      <c r="I1038" s="25"/>
      <c r="J1038" s="10"/>
      <c r="K1038"/>
      <c r="L1038" s="13"/>
      <c r="M1038" s="13"/>
      <c r="N1038"/>
      <c r="O1038"/>
      <c r="P1038" s="13"/>
      <c r="Q1038" s="13"/>
      <c r="R1038"/>
      <c r="S1038"/>
      <c r="T1038"/>
      <c r="U1038"/>
      <c r="V1038"/>
      <c r="W1038"/>
      <c r="X1038"/>
      <c r="Y1038" s="12"/>
      <c r="Z1038" s="12"/>
      <c r="AA1038" s="12"/>
      <c r="AB1038" s="12"/>
    </row>
    <row r="1039" spans="1:28" x14ac:dyDescent="0.25">
      <c r="A1039"/>
      <c r="B1039"/>
      <c r="C1039"/>
      <c r="D1039" s="23"/>
      <c r="E1039"/>
      <c r="F1039" s="25"/>
      <c r="G1039" s="25"/>
      <c r="H1039" s="25"/>
      <c r="I1039" s="25"/>
      <c r="J1039" s="10"/>
      <c r="K1039"/>
      <c r="L1039" s="13"/>
      <c r="M1039" s="13"/>
      <c r="N1039"/>
      <c r="O1039"/>
      <c r="P1039" s="13"/>
      <c r="Q1039" s="13"/>
      <c r="R1039"/>
      <c r="S1039"/>
      <c r="T1039"/>
      <c r="U1039"/>
      <c r="V1039"/>
      <c r="W1039"/>
      <c r="X1039"/>
      <c r="Y1039" s="12"/>
      <c r="Z1039" s="12"/>
      <c r="AA1039" s="12"/>
      <c r="AB1039" s="12"/>
    </row>
    <row r="1040" spans="1:28" x14ac:dyDescent="0.25">
      <c r="A1040"/>
      <c r="B1040"/>
      <c r="C1040"/>
      <c r="D1040" s="23"/>
      <c r="E1040"/>
      <c r="F1040" s="25"/>
      <c r="G1040" s="25"/>
      <c r="H1040" s="25"/>
      <c r="I1040" s="25"/>
      <c r="J1040" s="10"/>
      <c r="K1040"/>
      <c r="L1040" s="13"/>
      <c r="M1040" s="13"/>
      <c r="N1040"/>
      <c r="O1040"/>
      <c r="P1040" s="13"/>
      <c r="Q1040" s="13"/>
      <c r="R1040"/>
      <c r="S1040"/>
      <c r="T1040"/>
      <c r="U1040"/>
      <c r="V1040"/>
      <c r="W1040"/>
      <c r="X1040"/>
      <c r="Y1040" s="12"/>
      <c r="Z1040" s="12"/>
      <c r="AA1040" s="12"/>
      <c r="AB1040" s="12"/>
    </row>
    <row r="1041" spans="1:28" x14ac:dyDescent="0.25">
      <c r="A1041"/>
      <c r="B1041"/>
      <c r="C1041"/>
      <c r="D1041" s="23"/>
      <c r="E1041"/>
      <c r="F1041" s="25"/>
      <c r="G1041" s="25"/>
      <c r="H1041" s="25"/>
      <c r="I1041" s="25"/>
      <c r="J1041" s="10"/>
      <c r="K1041"/>
      <c r="L1041" s="13"/>
      <c r="M1041" s="13"/>
      <c r="N1041"/>
      <c r="O1041"/>
      <c r="P1041" s="13"/>
      <c r="Q1041" s="13"/>
      <c r="R1041"/>
      <c r="S1041"/>
      <c r="T1041"/>
      <c r="U1041"/>
      <c r="V1041"/>
      <c r="W1041"/>
      <c r="X1041"/>
      <c r="Y1041" s="12"/>
      <c r="Z1041" s="12"/>
      <c r="AA1041" s="12"/>
      <c r="AB1041" s="12"/>
    </row>
    <row r="1042" spans="1:28" x14ac:dyDescent="0.25">
      <c r="A1042"/>
      <c r="B1042"/>
      <c r="C1042"/>
      <c r="D1042" s="23"/>
      <c r="E1042"/>
      <c r="F1042" s="25"/>
      <c r="G1042" s="25"/>
      <c r="H1042" s="25"/>
      <c r="I1042" s="25"/>
      <c r="J1042" s="10"/>
      <c r="K1042"/>
      <c r="L1042" s="13"/>
      <c r="M1042" s="13"/>
      <c r="N1042"/>
      <c r="O1042"/>
      <c r="P1042" s="13"/>
      <c r="Q1042" s="13"/>
      <c r="R1042"/>
      <c r="S1042"/>
      <c r="T1042"/>
      <c r="U1042"/>
      <c r="V1042"/>
      <c r="W1042"/>
      <c r="X1042"/>
      <c r="Y1042" s="12"/>
      <c r="Z1042" s="12"/>
      <c r="AA1042" s="12"/>
      <c r="AB1042" s="12"/>
    </row>
    <row r="1043" spans="1:28" x14ac:dyDescent="0.25">
      <c r="A1043"/>
      <c r="B1043"/>
      <c r="C1043"/>
      <c r="D1043" s="23"/>
      <c r="E1043"/>
      <c r="F1043" s="25"/>
      <c r="G1043" s="25"/>
      <c r="H1043" s="25"/>
      <c r="I1043" s="25"/>
      <c r="J1043" s="10"/>
      <c r="K1043"/>
      <c r="L1043" s="13"/>
      <c r="M1043" s="13"/>
      <c r="N1043"/>
      <c r="O1043"/>
      <c r="P1043" s="13"/>
      <c r="Q1043" s="13"/>
      <c r="R1043"/>
      <c r="S1043"/>
      <c r="T1043"/>
      <c r="U1043"/>
      <c r="V1043"/>
      <c r="W1043"/>
      <c r="X1043"/>
      <c r="Y1043" s="12"/>
      <c r="Z1043" s="12"/>
      <c r="AA1043" s="12"/>
      <c r="AB1043" s="12"/>
    </row>
    <row r="1044" spans="1:28" x14ac:dyDescent="0.25">
      <c r="A1044"/>
      <c r="B1044"/>
      <c r="C1044"/>
      <c r="D1044" s="23"/>
      <c r="E1044"/>
      <c r="F1044" s="25"/>
      <c r="G1044" s="25"/>
      <c r="H1044" s="25"/>
      <c r="I1044" s="25"/>
      <c r="J1044" s="10"/>
      <c r="K1044"/>
      <c r="L1044" s="13"/>
      <c r="M1044" s="13"/>
      <c r="N1044"/>
      <c r="O1044"/>
      <c r="P1044" s="13"/>
      <c r="Q1044" s="13"/>
      <c r="R1044"/>
      <c r="S1044"/>
      <c r="T1044"/>
      <c r="U1044"/>
      <c r="V1044"/>
      <c r="W1044"/>
      <c r="X1044"/>
      <c r="Y1044" s="12"/>
      <c r="Z1044" s="12"/>
      <c r="AA1044" s="12"/>
      <c r="AB1044" s="12"/>
    </row>
    <row r="1045" spans="1:28" x14ac:dyDescent="0.25">
      <c r="A1045"/>
      <c r="B1045"/>
      <c r="C1045"/>
      <c r="D1045" s="23"/>
      <c r="E1045"/>
      <c r="F1045" s="25"/>
      <c r="G1045" s="25"/>
      <c r="H1045" s="25"/>
      <c r="I1045" s="25"/>
      <c r="J1045" s="10"/>
      <c r="K1045"/>
      <c r="L1045" s="13"/>
      <c r="M1045" s="13"/>
      <c r="N1045"/>
      <c r="O1045"/>
      <c r="P1045" s="13"/>
      <c r="Q1045" s="13"/>
      <c r="R1045"/>
      <c r="S1045"/>
      <c r="T1045"/>
      <c r="U1045"/>
      <c r="V1045"/>
      <c r="W1045"/>
      <c r="X1045"/>
      <c r="Y1045" s="12"/>
      <c r="Z1045" s="12"/>
      <c r="AA1045" s="12"/>
      <c r="AB1045" s="12"/>
    </row>
    <row r="1046" spans="1:28" x14ac:dyDescent="0.25">
      <c r="A1046"/>
      <c r="B1046"/>
      <c r="C1046"/>
      <c r="D1046" s="23"/>
      <c r="E1046"/>
      <c r="F1046" s="25"/>
      <c r="G1046" s="25"/>
      <c r="H1046" s="25"/>
      <c r="I1046" s="25"/>
      <c r="J1046" s="10"/>
      <c r="K1046"/>
      <c r="L1046" s="13"/>
      <c r="M1046" s="13"/>
      <c r="N1046"/>
      <c r="O1046"/>
      <c r="P1046" s="13"/>
      <c r="Q1046" s="13"/>
      <c r="R1046"/>
      <c r="S1046"/>
      <c r="T1046"/>
      <c r="U1046"/>
      <c r="V1046"/>
      <c r="W1046"/>
      <c r="X1046"/>
      <c r="Y1046" s="12"/>
      <c r="Z1046" s="12"/>
      <c r="AA1046" s="12"/>
      <c r="AB1046" s="12"/>
    </row>
    <row r="1047" spans="1:28" x14ac:dyDescent="0.25">
      <c r="A1047"/>
      <c r="B1047"/>
      <c r="C1047"/>
      <c r="D1047" s="23"/>
      <c r="E1047"/>
      <c r="F1047" s="25"/>
      <c r="G1047" s="25"/>
      <c r="H1047" s="25"/>
      <c r="I1047" s="25"/>
      <c r="J1047" s="10"/>
      <c r="K1047"/>
      <c r="L1047" s="13"/>
      <c r="M1047" s="13"/>
      <c r="N1047"/>
      <c r="O1047"/>
      <c r="P1047" s="13"/>
      <c r="Q1047" s="13"/>
      <c r="R1047"/>
      <c r="S1047"/>
      <c r="T1047"/>
      <c r="U1047"/>
      <c r="V1047"/>
      <c r="W1047"/>
      <c r="X1047"/>
      <c r="Y1047" s="12"/>
      <c r="Z1047" s="12"/>
      <c r="AA1047" s="12"/>
      <c r="AB1047" s="12"/>
    </row>
    <row r="1048" spans="1:28" x14ac:dyDescent="0.25">
      <c r="A1048"/>
      <c r="B1048"/>
      <c r="C1048"/>
      <c r="D1048" s="23"/>
      <c r="E1048"/>
      <c r="F1048" s="25"/>
      <c r="G1048" s="25"/>
      <c r="H1048" s="25"/>
      <c r="I1048" s="25"/>
      <c r="J1048" s="10"/>
      <c r="K1048"/>
      <c r="L1048" s="13"/>
      <c r="M1048" s="13"/>
      <c r="N1048"/>
      <c r="O1048"/>
      <c r="P1048" s="13"/>
      <c r="Q1048" s="13"/>
      <c r="R1048"/>
      <c r="S1048"/>
      <c r="T1048"/>
      <c r="U1048"/>
      <c r="V1048"/>
      <c r="W1048"/>
      <c r="X1048"/>
      <c r="Y1048" s="12"/>
      <c r="Z1048" s="12"/>
      <c r="AA1048" s="12"/>
      <c r="AB1048" s="12"/>
    </row>
    <row r="1049" spans="1:28" x14ac:dyDescent="0.25">
      <c r="A1049"/>
      <c r="B1049"/>
      <c r="C1049"/>
      <c r="D1049" s="23"/>
      <c r="E1049"/>
      <c r="F1049" s="25"/>
      <c r="G1049" s="25"/>
      <c r="H1049" s="25"/>
      <c r="I1049" s="25"/>
      <c r="J1049" s="10"/>
      <c r="K1049"/>
      <c r="L1049" s="13"/>
      <c r="M1049" s="13"/>
      <c r="N1049"/>
      <c r="O1049"/>
      <c r="P1049" s="13"/>
      <c r="Q1049" s="13"/>
      <c r="R1049"/>
      <c r="S1049"/>
      <c r="T1049"/>
      <c r="U1049"/>
      <c r="V1049"/>
      <c r="W1049"/>
      <c r="X1049"/>
      <c r="Y1049" s="12"/>
      <c r="Z1049" s="12"/>
      <c r="AA1049" s="12"/>
      <c r="AB1049" s="12"/>
    </row>
    <row r="1050" spans="1:28" x14ac:dyDescent="0.25">
      <c r="A1050"/>
      <c r="B1050"/>
      <c r="C1050"/>
      <c r="D1050" s="23"/>
      <c r="E1050"/>
      <c r="F1050" s="25"/>
      <c r="G1050" s="25"/>
      <c r="H1050" s="25"/>
      <c r="I1050" s="25"/>
      <c r="J1050" s="10"/>
      <c r="K1050"/>
      <c r="L1050" s="13"/>
      <c r="M1050" s="13"/>
      <c r="N1050"/>
      <c r="O1050"/>
      <c r="P1050" s="13"/>
      <c r="Q1050" s="13"/>
      <c r="R1050"/>
      <c r="S1050"/>
      <c r="T1050"/>
      <c r="U1050"/>
      <c r="V1050"/>
      <c r="W1050"/>
      <c r="X1050"/>
      <c r="Y1050" s="12"/>
      <c r="Z1050" s="12"/>
      <c r="AA1050" s="12"/>
      <c r="AB1050" s="12"/>
    </row>
    <row r="1051" spans="1:28" x14ac:dyDescent="0.25">
      <c r="A1051"/>
      <c r="B1051"/>
      <c r="C1051"/>
      <c r="D1051" s="23"/>
      <c r="E1051"/>
      <c r="F1051" s="25"/>
      <c r="G1051" s="25"/>
      <c r="H1051" s="25"/>
      <c r="I1051" s="25"/>
      <c r="J1051" s="10"/>
      <c r="K1051"/>
      <c r="L1051" s="13"/>
      <c r="M1051" s="13"/>
      <c r="N1051"/>
      <c r="O1051"/>
      <c r="P1051" s="13"/>
      <c r="Q1051" s="13"/>
      <c r="R1051"/>
      <c r="S1051"/>
      <c r="T1051"/>
      <c r="U1051"/>
      <c r="V1051"/>
      <c r="W1051"/>
      <c r="X1051"/>
      <c r="Y1051" s="12"/>
      <c r="Z1051" s="12"/>
      <c r="AA1051" s="12"/>
      <c r="AB1051" s="12"/>
    </row>
    <row r="1052" spans="1:28" x14ac:dyDescent="0.25">
      <c r="A1052"/>
      <c r="B1052"/>
      <c r="C1052"/>
      <c r="D1052" s="23"/>
      <c r="E1052"/>
      <c r="F1052" s="25"/>
      <c r="G1052" s="25"/>
      <c r="H1052" s="25"/>
      <c r="I1052" s="25"/>
      <c r="J1052" s="10"/>
      <c r="K1052"/>
      <c r="L1052" s="13"/>
      <c r="M1052" s="13"/>
      <c r="N1052"/>
      <c r="O1052"/>
      <c r="P1052" s="13"/>
      <c r="Q1052" s="13"/>
      <c r="R1052"/>
      <c r="S1052"/>
      <c r="T1052"/>
      <c r="U1052"/>
      <c r="V1052"/>
      <c r="W1052"/>
      <c r="X1052"/>
      <c r="Y1052" s="12"/>
      <c r="Z1052" s="12"/>
      <c r="AA1052" s="12"/>
      <c r="AB1052" s="12"/>
    </row>
    <row r="1053" spans="1:28" x14ac:dyDescent="0.25">
      <c r="A1053"/>
      <c r="B1053"/>
      <c r="C1053"/>
      <c r="D1053" s="23"/>
      <c r="E1053"/>
      <c r="F1053" s="25"/>
      <c r="G1053" s="25"/>
      <c r="H1053" s="25"/>
      <c r="I1053" s="25"/>
      <c r="J1053" s="10"/>
      <c r="K1053"/>
      <c r="L1053" s="13"/>
      <c r="M1053" s="13"/>
      <c r="N1053"/>
      <c r="O1053"/>
      <c r="P1053" s="13"/>
      <c r="Q1053" s="13"/>
      <c r="R1053"/>
      <c r="S1053"/>
      <c r="T1053"/>
      <c r="U1053"/>
      <c r="V1053"/>
      <c r="W1053"/>
      <c r="X1053"/>
      <c r="Y1053" s="12"/>
      <c r="Z1053" s="12"/>
      <c r="AA1053" s="12"/>
      <c r="AB1053" s="12"/>
    </row>
    <row r="1054" spans="1:28" x14ac:dyDescent="0.25">
      <c r="A1054"/>
      <c r="B1054"/>
      <c r="C1054"/>
      <c r="D1054" s="23"/>
      <c r="E1054"/>
      <c r="F1054" s="25"/>
      <c r="G1054" s="25"/>
      <c r="H1054" s="25"/>
      <c r="I1054" s="25"/>
      <c r="J1054" s="10"/>
      <c r="K1054"/>
      <c r="L1054" s="13"/>
      <c r="M1054" s="13"/>
      <c r="N1054"/>
      <c r="O1054"/>
      <c r="P1054" s="13"/>
      <c r="Q1054" s="13"/>
      <c r="R1054"/>
      <c r="S1054"/>
      <c r="T1054"/>
      <c r="U1054"/>
      <c r="V1054"/>
      <c r="W1054"/>
      <c r="X1054"/>
      <c r="Y1054" s="12"/>
      <c r="Z1054" s="12"/>
      <c r="AA1054" s="12"/>
      <c r="AB1054" s="12"/>
    </row>
    <row r="1055" spans="1:28" x14ac:dyDescent="0.25">
      <c r="A1055"/>
      <c r="B1055"/>
      <c r="C1055"/>
      <c r="D1055" s="23"/>
      <c r="E1055"/>
      <c r="F1055" s="25"/>
      <c r="G1055" s="25"/>
      <c r="H1055" s="25"/>
      <c r="I1055" s="25"/>
      <c r="J1055" s="10"/>
      <c r="K1055"/>
      <c r="L1055" s="13"/>
      <c r="M1055" s="13"/>
      <c r="N1055"/>
      <c r="O1055"/>
      <c r="P1055" s="13"/>
      <c r="Q1055" s="13"/>
      <c r="R1055"/>
      <c r="S1055"/>
      <c r="T1055"/>
      <c r="U1055"/>
      <c r="V1055"/>
      <c r="W1055"/>
      <c r="X1055"/>
      <c r="Y1055" s="12"/>
      <c r="Z1055" s="12"/>
      <c r="AA1055" s="12"/>
      <c r="AB1055" s="12"/>
    </row>
    <row r="1056" spans="1:28" x14ac:dyDescent="0.25">
      <c r="A1056"/>
      <c r="B1056"/>
      <c r="C1056"/>
      <c r="D1056" s="23"/>
      <c r="E1056"/>
      <c r="F1056" s="25"/>
      <c r="G1056" s="25"/>
      <c r="H1056" s="25"/>
      <c r="I1056" s="25"/>
      <c r="J1056" s="10"/>
      <c r="K1056"/>
      <c r="L1056" s="13"/>
      <c r="M1056" s="13"/>
      <c r="N1056"/>
      <c r="O1056"/>
      <c r="P1056" s="13"/>
      <c r="Q1056" s="13"/>
      <c r="R1056"/>
      <c r="S1056"/>
      <c r="T1056"/>
      <c r="U1056"/>
      <c r="V1056"/>
      <c r="W1056"/>
      <c r="X1056"/>
      <c r="Y1056" s="12"/>
      <c r="Z1056" s="12"/>
      <c r="AA1056" s="12"/>
      <c r="AB1056" s="12"/>
    </row>
    <row r="1057" spans="1:28" x14ac:dyDescent="0.25">
      <c r="A1057"/>
      <c r="B1057"/>
      <c r="C1057"/>
      <c r="D1057" s="23"/>
      <c r="E1057"/>
      <c r="F1057" s="25"/>
      <c r="G1057" s="25"/>
      <c r="H1057" s="25"/>
      <c r="I1057" s="25"/>
      <c r="J1057" s="10"/>
      <c r="K1057"/>
      <c r="L1057" s="13"/>
      <c r="M1057" s="13"/>
      <c r="N1057"/>
      <c r="O1057"/>
      <c r="P1057" s="13"/>
      <c r="Q1057" s="13"/>
      <c r="R1057"/>
      <c r="S1057"/>
      <c r="T1057"/>
      <c r="U1057"/>
      <c r="V1057"/>
      <c r="W1057"/>
      <c r="X1057"/>
      <c r="Y1057" s="12"/>
      <c r="Z1057" s="12"/>
      <c r="AA1057" s="12"/>
      <c r="AB1057" s="12"/>
    </row>
    <row r="1058" spans="1:28" x14ac:dyDescent="0.25">
      <c r="A1058"/>
      <c r="B1058"/>
      <c r="C1058"/>
      <c r="D1058" s="23"/>
      <c r="E1058"/>
      <c r="F1058" s="25"/>
      <c r="G1058" s="25"/>
      <c r="H1058" s="25"/>
      <c r="I1058" s="25"/>
      <c r="J1058" s="10"/>
      <c r="K1058"/>
      <c r="L1058" s="13"/>
      <c r="M1058" s="13"/>
      <c r="N1058"/>
      <c r="O1058"/>
      <c r="P1058" s="13"/>
      <c r="Q1058" s="13"/>
      <c r="R1058"/>
      <c r="S1058"/>
      <c r="T1058"/>
      <c r="U1058"/>
      <c r="V1058"/>
      <c r="W1058"/>
      <c r="X1058"/>
      <c r="Y1058" s="12"/>
      <c r="Z1058" s="12"/>
      <c r="AA1058" s="12"/>
      <c r="AB1058" s="12"/>
    </row>
    <row r="1059" spans="1:28" x14ac:dyDescent="0.25">
      <c r="A1059"/>
      <c r="B1059"/>
      <c r="C1059"/>
      <c r="D1059" s="23"/>
      <c r="E1059"/>
      <c r="F1059" s="25"/>
      <c r="G1059" s="25"/>
      <c r="H1059" s="25"/>
      <c r="I1059" s="25"/>
      <c r="J1059" s="10"/>
      <c r="K1059"/>
      <c r="L1059" s="13"/>
      <c r="M1059" s="13"/>
      <c r="N1059"/>
      <c r="O1059"/>
      <c r="P1059" s="13"/>
      <c r="Q1059" s="13"/>
      <c r="R1059"/>
      <c r="S1059"/>
      <c r="T1059"/>
      <c r="U1059"/>
      <c r="V1059"/>
      <c r="W1059"/>
      <c r="X1059"/>
      <c r="Y1059" s="12"/>
      <c r="Z1059" s="12"/>
      <c r="AA1059" s="12"/>
      <c r="AB1059" s="12"/>
    </row>
    <row r="1060" spans="1:28" x14ac:dyDescent="0.25">
      <c r="A1060"/>
      <c r="B1060"/>
      <c r="C1060"/>
      <c r="D1060" s="23"/>
      <c r="E1060"/>
      <c r="F1060" s="25"/>
      <c r="G1060" s="25"/>
      <c r="H1060" s="25"/>
      <c r="I1060" s="25"/>
      <c r="J1060" s="10"/>
      <c r="K1060"/>
      <c r="L1060" s="13"/>
      <c r="M1060" s="13"/>
      <c r="N1060"/>
      <c r="O1060"/>
      <c r="P1060" s="13"/>
      <c r="Q1060" s="13"/>
      <c r="R1060"/>
      <c r="S1060"/>
      <c r="T1060"/>
      <c r="U1060"/>
      <c r="V1060"/>
      <c r="W1060"/>
      <c r="X1060"/>
      <c r="Y1060" s="12"/>
      <c r="Z1060" s="12"/>
      <c r="AA1060" s="12"/>
      <c r="AB1060" s="12"/>
    </row>
    <row r="1061" spans="1:28" x14ac:dyDescent="0.25">
      <c r="A1061"/>
      <c r="B1061"/>
      <c r="C1061"/>
      <c r="D1061" s="23"/>
      <c r="E1061"/>
      <c r="F1061" s="25"/>
      <c r="G1061" s="25"/>
      <c r="H1061" s="25"/>
      <c r="I1061" s="25"/>
      <c r="J1061" s="10"/>
      <c r="K1061"/>
      <c r="L1061" s="13"/>
      <c r="M1061" s="13"/>
      <c r="N1061"/>
      <c r="O1061"/>
      <c r="P1061" s="13"/>
      <c r="Q1061" s="13"/>
      <c r="R1061"/>
      <c r="S1061"/>
      <c r="T1061"/>
      <c r="U1061"/>
      <c r="V1061"/>
      <c r="W1061"/>
      <c r="X1061"/>
      <c r="Y1061" s="12"/>
      <c r="Z1061" s="12"/>
      <c r="AA1061" s="12"/>
      <c r="AB1061" s="12"/>
    </row>
    <row r="1062" spans="1:28" x14ac:dyDescent="0.25">
      <c r="A1062"/>
      <c r="B1062"/>
      <c r="C1062"/>
      <c r="D1062" s="23"/>
      <c r="E1062"/>
      <c r="F1062" s="25"/>
      <c r="G1062" s="25"/>
      <c r="H1062" s="25"/>
      <c r="I1062" s="25"/>
      <c r="J1062" s="10"/>
      <c r="K1062"/>
      <c r="L1062" s="13"/>
      <c r="M1062" s="13"/>
      <c r="N1062"/>
      <c r="O1062"/>
      <c r="P1062" s="13"/>
      <c r="Q1062" s="13"/>
      <c r="R1062"/>
      <c r="S1062"/>
      <c r="T1062"/>
      <c r="U1062"/>
      <c r="V1062"/>
      <c r="W1062"/>
      <c r="X1062"/>
      <c r="Y1062" s="12"/>
      <c r="Z1062" s="12"/>
      <c r="AA1062" s="12"/>
      <c r="AB1062" s="12"/>
    </row>
    <row r="1063" spans="1:28" x14ac:dyDescent="0.25">
      <c r="A1063"/>
      <c r="B1063"/>
      <c r="C1063"/>
      <c r="D1063" s="23"/>
      <c r="E1063"/>
      <c r="F1063" s="25"/>
      <c r="G1063" s="25"/>
      <c r="H1063" s="25"/>
      <c r="I1063" s="25"/>
      <c r="J1063" s="10"/>
      <c r="K1063"/>
      <c r="L1063" s="13"/>
      <c r="M1063" s="13"/>
      <c r="N1063"/>
      <c r="O1063"/>
      <c r="P1063" s="13"/>
      <c r="Q1063" s="13"/>
      <c r="R1063"/>
      <c r="S1063"/>
      <c r="T1063"/>
      <c r="U1063"/>
      <c r="V1063"/>
      <c r="W1063"/>
      <c r="X1063"/>
      <c r="Y1063" s="12"/>
      <c r="Z1063" s="12"/>
      <c r="AA1063" s="12"/>
      <c r="AB1063" s="12"/>
    </row>
    <row r="1064" spans="1:28" x14ac:dyDescent="0.25">
      <c r="A1064"/>
      <c r="B1064"/>
      <c r="C1064"/>
      <c r="D1064" s="23"/>
      <c r="E1064"/>
      <c r="F1064" s="25"/>
      <c r="G1064" s="25"/>
      <c r="H1064" s="25"/>
      <c r="I1064" s="25"/>
      <c r="J1064" s="10"/>
      <c r="K1064"/>
      <c r="L1064" s="13"/>
      <c r="M1064" s="13"/>
      <c r="N1064"/>
      <c r="O1064"/>
      <c r="P1064" s="13"/>
      <c r="Q1064" s="13"/>
      <c r="R1064"/>
      <c r="S1064"/>
      <c r="T1064"/>
      <c r="U1064"/>
      <c r="V1064"/>
      <c r="W1064"/>
      <c r="X1064"/>
      <c r="Y1064" s="12"/>
      <c r="Z1064" s="12"/>
      <c r="AA1064" s="12"/>
      <c r="AB1064" s="12"/>
    </row>
    <row r="1065" spans="1:28" x14ac:dyDescent="0.25">
      <c r="A1065"/>
      <c r="B1065"/>
      <c r="C1065"/>
      <c r="D1065" s="23"/>
      <c r="E1065"/>
      <c r="F1065" s="25"/>
      <c r="G1065" s="25"/>
      <c r="H1065" s="25"/>
      <c r="I1065" s="25"/>
      <c r="J1065" s="10"/>
      <c r="K1065"/>
      <c r="L1065" s="13"/>
      <c r="M1065" s="13"/>
      <c r="N1065"/>
      <c r="O1065"/>
      <c r="P1065" s="13"/>
      <c r="Q1065" s="13"/>
      <c r="R1065"/>
      <c r="S1065"/>
      <c r="T1065"/>
      <c r="U1065"/>
      <c r="V1065"/>
      <c r="W1065"/>
      <c r="X1065"/>
      <c r="Y1065" s="12"/>
      <c r="Z1065" s="12"/>
      <c r="AA1065" s="12"/>
      <c r="AB1065" s="12"/>
    </row>
    <row r="1066" spans="1:28" x14ac:dyDescent="0.25">
      <c r="A1066"/>
      <c r="B1066"/>
      <c r="C1066"/>
      <c r="D1066" s="23"/>
      <c r="E1066"/>
      <c r="F1066" s="25"/>
      <c r="G1066" s="25"/>
      <c r="H1066" s="25"/>
      <c r="I1066" s="25"/>
      <c r="J1066" s="10"/>
      <c r="K1066"/>
      <c r="L1066" s="13"/>
      <c r="M1066" s="13"/>
      <c r="N1066"/>
      <c r="O1066"/>
      <c r="P1066" s="13"/>
      <c r="Q1066" s="13"/>
      <c r="R1066"/>
      <c r="S1066"/>
      <c r="T1066"/>
      <c r="U1066"/>
      <c r="V1066"/>
      <c r="W1066"/>
      <c r="X1066"/>
      <c r="Y1066" s="12"/>
      <c r="Z1066" s="12"/>
      <c r="AA1066" s="12"/>
      <c r="AB1066" s="12"/>
    </row>
    <row r="1067" spans="1:28" x14ac:dyDescent="0.25">
      <c r="A1067"/>
      <c r="B1067"/>
      <c r="C1067"/>
      <c r="D1067" s="23"/>
      <c r="E1067"/>
      <c r="F1067" s="25"/>
      <c r="G1067" s="25"/>
      <c r="H1067" s="25"/>
      <c r="I1067" s="25"/>
      <c r="J1067" s="10"/>
      <c r="K1067"/>
      <c r="L1067" s="13"/>
      <c r="M1067" s="13"/>
      <c r="N1067"/>
      <c r="O1067"/>
      <c r="P1067" s="13"/>
      <c r="Q1067" s="13"/>
      <c r="R1067"/>
      <c r="S1067"/>
      <c r="T1067"/>
      <c r="U1067"/>
      <c r="V1067"/>
      <c r="W1067"/>
      <c r="X1067"/>
      <c r="Y1067" s="12"/>
      <c r="Z1067" s="12"/>
      <c r="AA1067" s="12"/>
      <c r="AB1067" s="12"/>
    </row>
    <row r="1068" spans="1:28" x14ac:dyDescent="0.25">
      <c r="A1068"/>
      <c r="B1068"/>
      <c r="C1068"/>
      <c r="D1068" s="23"/>
      <c r="E1068"/>
      <c r="F1068" s="25"/>
      <c r="G1068" s="25"/>
      <c r="H1068" s="25"/>
      <c r="I1068" s="25"/>
      <c r="J1068" s="10"/>
      <c r="K1068"/>
      <c r="L1068" s="13"/>
      <c r="M1068" s="13"/>
      <c r="N1068"/>
      <c r="O1068"/>
      <c r="P1068" s="13"/>
      <c r="Q1068" s="13"/>
      <c r="R1068"/>
      <c r="S1068"/>
      <c r="T1068"/>
      <c r="U1068"/>
      <c r="V1068"/>
      <c r="W1068"/>
      <c r="X1068"/>
      <c r="Y1068" s="12"/>
      <c r="Z1068" s="12"/>
      <c r="AA1068" s="12"/>
      <c r="AB1068" s="12"/>
    </row>
    <row r="1069" spans="1:28" x14ac:dyDescent="0.25">
      <c r="A1069"/>
      <c r="B1069"/>
      <c r="C1069"/>
      <c r="D1069" s="23"/>
      <c r="E1069"/>
      <c r="F1069" s="25"/>
      <c r="G1069" s="25"/>
      <c r="H1069" s="25"/>
      <c r="I1069" s="25"/>
      <c r="J1069" s="10"/>
      <c r="K1069"/>
      <c r="L1069" s="13"/>
      <c r="M1069" s="13"/>
      <c r="N1069"/>
      <c r="O1069"/>
      <c r="P1069" s="13"/>
      <c r="Q1069" s="13"/>
      <c r="R1069"/>
      <c r="S1069"/>
      <c r="T1069"/>
      <c r="U1069"/>
      <c r="V1069"/>
      <c r="W1069"/>
      <c r="X1069"/>
      <c r="Y1069" s="12"/>
      <c r="Z1069" s="12"/>
      <c r="AA1069" s="12"/>
      <c r="AB1069" s="12"/>
    </row>
    <row r="1070" spans="1:28" x14ac:dyDescent="0.25">
      <c r="A1070"/>
      <c r="B1070"/>
      <c r="C1070"/>
      <c r="D1070" s="23"/>
      <c r="E1070"/>
      <c r="F1070" s="25"/>
      <c r="G1070" s="25"/>
      <c r="H1070" s="25"/>
      <c r="I1070" s="25"/>
      <c r="J1070" s="10"/>
      <c r="K1070"/>
      <c r="L1070" s="13"/>
      <c r="M1070" s="13"/>
      <c r="N1070"/>
      <c r="O1070"/>
      <c r="P1070" s="13"/>
      <c r="Q1070" s="13"/>
      <c r="R1070"/>
      <c r="S1070"/>
      <c r="T1070"/>
      <c r="U1070"/>
      <c r="V1070"/>
      <c r="W1070"/>
      <c r="X1070"/>
      <c r="Y1070" s="12"/>
      <c r="Z1070" s="12"/>
      <c r="AA1070" s="12"/>
      <c r="AB1070" s="12"/>
    </row>
    <row r="1071" spans="1:28" x14ac:dyDescent="0.25">
      <c r="A1071"/>
      <c r="B1071"/>
      <c r="C1071"/>
      <c r="D1071" s="23"/>
      <c r="E1071"/>
      <c r="F1071" s="25"/>
      <c r="G1071" s="25"/>
      <c r="H1071" s="25"/>
      <c r="I1071" s="25"/>
      <c r="J1071" s="10"/>
      <c r="K1071"/>
      <c r="L1071" s="13"/>
      <c r="M1071" s="13"/>
      <c r="N1071"/>
      <c r="O1071"/>
      <c r="P1071" s="13"/>
      <c r="Q1071" s="13"/>
      <c r="R1071"/>
      <c r="S1071"/>
      <c r="T1071"/>
      <c r="U1071"/>
      <c r="V1071"/>
      <c r="W1071"/>
      <c r="X1071"/>
      <c r="Y1071" s="12"/>
      <c r="Z1071" s="12"/>
      <c r="AA1071" s="12"/>
      <c r="AB1071" s="12"/>
    </row>
    <row r="1072" spans="1:28" x14ac:dyDescent="0.25">
      <c r="A1072"/>
      <c r="B1072"/>
      <c r="C1072"/>
      <c r="D1072" s="23"/>
      <c r="E1072"/>
      <c r="F1072" s="25"/>
      <c r="G1072" s="25"/>
      <c r="H1072" s="25"/>
      <c r="I1072" s="25"/>
      <c r="J1072" s="10"/>
      <c r="K1072"/>
      <c r="L1072" s="13"/>
      <c r="M1072" s="13"/>
      <c r="N1072"/>
      <c r="O1072"/>
      <c r="P1072" s="13"/>
      <c r="Q1072" s="13"/>
      <c r="R1072"/>
      <c r="S1072"/>
      <c r="T1072"/>
      <c r="U1072"/>
      <c r="V1072"/>
      <c r="W1072"/>
      <c r="X1072"/>
      <c r="Y1072" s="12"/>
      <c r="Z1072" s="12"/>
      <c r="AA1072" s="12"/>
      <c r="AB1072" s="12"/>
    </row>
    <row r="1073" spans="1:28" x14ac:dyDescent="0.25">
      <c r="A1073"/>
      <c r="B1073"/>
      <c r="C1073"/>
      <c r="D1073" s="23"/>
      <c r="E1073"/>
      <c r="F1073" s="25"/>
      <c r="G1073" s="25"/>
      <c r="H1073" s="25"/>
      <c r="I1073" s="25"/>
      <c r="J1073" s="10"/>
      <c r="K1073"/>
      <c r="L1073" s="13"/>
      <c r="M1073" s="13"/>
      <c r="N1073"/>
      <c r="O1073"/>
      <c r="P1073" s="13"/>
      <c r="Q1073" s="13"/>
      <c r="R1073"/>
      <c r="S1073"/>
      <c r="T1073"/>
      <c r="U1073"/>
      <c r="V1073"/>
      <c r="W1073"/>
      <c r="X1073"/>
      <c r="Y1073" s="12"/>
      <c r="Z1073" s="12"/>
      <c r="AA1073" s="12"/>
      <c r="AB1073" s="12"/>
    </row>
    <row r="1074" spans="1:28" x14ac:dyDescent="0.25">
      <c r="A1074"/>
      <c r="B1074"/>
      <c r="C1074"/>
      <c r="D1074" s="23"/>
      <c r="E1074"/>
      <c r="F1074" s="25"/>
      <c r="G1074" s="25"/>
      <c r="H1074" s="25"/>
      <c r="I1074" s="25"/>
      <c r="J1074" s="10"/>
      <c r="K1074"/>
      <c r="L1074" s="13"/>
      <c r="M1074" s="13"/>
      <c r="N1074"/>
      <c r="O1074"/>
      <c r="P1074" s="13"/>
      <c r="Q1074" s="13"/>
      <c r="R1074"/>
      <c r="S1074"/>
      <c r="T1074"/>
      <c r="U1074"/>
      <c r="V1074"/>
      <c r="W1074"/>
      <c r="X1074"/>
      <c r="Y1074" s="12"/>
      <c r="Z1074" s="12"/>
      <c r="AA1074" s="12"/>
      <c r="AB1074" s="12"/>
    </row>
    <row r="1075" spans="1:28" x14ac:dyDescent="0.25">
      <c r="A1075"/>
      <c r="B1075"/>
      <c r="C1075"/>
      <c r="D1075" s="23"/>
      <c r="E1075"/>
      <c r="F1075" s="25"/>
      <c r="G1075" s="25"/>
      <c r="H1075" s="25"/>
      <c r="I1075" s="25"/>
      <c r="J1075" s="10"/>
      <c r="K1075"/>
      <c r="L1075" s="13"/>
      <c r="M1075" s="13"/>
      <c r="N1075"/>
      <c r="O1075"/>
      <c r="P1075" s="13"/>
      <c r="Q1075" s="13"/>
      <c r="R1075"/>
      <c r="S1075"/>
      <c r="T1075"/>
      <c r="U1075"/>
      <c r="V1075"/>
      <c r="W1075"/>
      <c r="X1075"/>
      <c r="Y1075" s="12"/>
      <c r="Z1075" s="12"/>
      <c r="AA1075" s="12"/>
      <c r="AB1075" s="12"/>
    </row>
    <row r="1076" spans="1:28" x14ac:dyDescent="0.25">
      <c r="A1076"/>
      <c r="B1076"/>
      <c r="C1076"/>
      <c r="D1076" s="23"/>
      <c r="E1076"/>
      <c r="F1076" s="25"/>
      <c r="G1076" s="25"/>
      <c r="H1076" s="25"/>
      <c r="I1076" s="25"/>
      <c r="J1076" s="10"/>
      <c r="K1076"/>
      <c r="L1076" s="13"/>
      <c r="M1076" s="13"/>
      <c r="N1076"/>
      <c r="O1076"/>
      <c r="P1076" s="13"/>
      <c r="Q1076" s="13"/>
      <c r="R1076"/>
      <c r="S1076"/>
      <c r="T1076"/>
      <c r="U1076"/>
      <c r="V1076"/>
      <c r="W1076"/>
      <c r="X1076"/>
      <c r="Y1076" s="12"/>
      <c r="Z1076" s="12"/>
      <c r="AA1076" s="12"/>
      <c r="AB1076" s="12"/>
    </row>
    <row r="1077" spans="1:28" x14ac:dyDescent="0.25">
      <c r="A1077"/>
      <c r="B1077"/>
      <c r="C1077"/>
      <c r="D1077" s="23"/>
      <c r="E1077"/>
      <c r="F1077" s="25"/>
      <c r="G1077" s="25"/>
      <c r="H1077" s="25"/>
      <c r="I1077" s="25"/>
      <c r="J1077" s="10"/>
      <c r="K1077"/>
      <c r="L1077" s="13"/>
      <c r="M1077" s="13"/>
      <c r="N1077"/>
      <c r="O1077"/>
      <c r="P1077" s="13"/>
      <c r="Q1077" s="13"/>
      <c r="R1077"/>
      <c r="S1077"/>
      <c r="T1077"/>
      <c r="U1077"/>
      <c r="V1077"/>
      <c r="W1077"/>
      <c r="X1077"/>
      <c r="Y1077" s="12"/>
      <c r="Z1077" s="12"/>
      <c r="AA1077" s="12"/>
      <c r="AB1077" s="12"/>
    </row>
    <row r="1078" spans="1:28" x14ac:dyDescent="0.25">
      <c r="A1078"/>
      <c r="B1078"/>
      <c r="C1078"/>
      <c r="D1078" s="23"/>
      <c r="E1078"/>
      <c r="F1078" s="25"/>
      <c r="G1078" s="25"/>
      <c r="H1078" s="25"/>
      <c r="I1078" s="25"/>
      <c r="J1078" s="10"/>
      <c r="K1078"/>
      <c r="L1078" s="13"/>
      <c r="M1078" s="13"/>
      <c r="N1078"/>
      <c r="O1078"/>
      <c r="P1078" s="13"/>
      <c r="Q1078" s="13"/>
      <c r="R1078"/>
      <c r="S1078"/>
      <c r="T1078"/>
      <c r="U1078"/>
      <c r="V1078"/>
      <c r="W1078"/>
      <c r="X1078"/>
      <c r="Y1078" s="12"/>
      <c r="Z1078" s="12"/>
      <c r="AA1078" s="12"/>
      <c r="AB1078" s="12"/>
    </row>
    <row r="1079" spans="1:28" x14ac:dyDescent="0.25">
      <c r="A1079"/>
      <c r="B1079"/>
      <c r="C1079"/>
      <c r="D1079" s="23"/>
      <c r="E1079"/>
      <c r="F1079" s="25"/>
      <c r="G1079" s="25"/>
      <c r="H1079" s="25"/>
      <c r="I1079" s="25"/>
      <c r="J1079" s="10"/>
      <c r="K1079"/>
      <c r="L1079" s="13"/>
      <c r="M1079" s="13"/>
      <c r="N1079"/>
      <c r="O1079"/>
      <c r="P1079" s="13"/>
      <c r="Q1079" s="13"/>
      <c r="R1079"/>
      <c r="S1079"/>
      <c r="T1079"/>
      <c r="U1079"/>
      <c r="V1079"/>
      <c r="W1079"/>
      <c r="X1079"/>
      <c r="Y1079" s="12"/>
      <c r="Z1079" s="12"/>
      <c r="AA1079" s="12"/>
      <c r="AB1079" s="12"/>
    </row>
    <row r="1080" spans="1:28" x14ac:dyDescent="0.25">
      <c r="A1080"/>
      <c r="B1080"/>
      <c r="C1080"/>
      <c r="D1080" s="23"/>
      <c r="E1080"/>
      <c r="F1080" s="25"/>
      <c r="G1080" s="25"/>
      <c r="H1080" s="25"/>
      <c r="I1080" s="25"/>
      <c r="J1080" s="10"/>
      <c r="K1080"/>
      <c r="L1080" s="13"/>
      <c r="M1080" s="13"/>
      <c r="N1080"/>
      <c r="O1080"/>
      <c r="P1080" s="13"/>
      <c r="Q1080" s="13"/>
      <c r="R1080"/>
      <c r="S1080"/>
      <c r="T1080"/>
      <c r="U1080"/>
      <c r="V1080"/>
      <c r="W1080"/>
      <c r="X1080"/>
      <c r="Y1080" s="12"/>
      <c r="Z1080" s="12"/>
      <c r="AA1080" s="12"/>
      <c r="AB1080" s="12"/>
    </row>
    <row r="1081" spans="1:28" x14ac:dyDescent="0.25">
      <c r="A1081"/>
      <c r="B1081"/>
      <c r="C1081"/>
      <c r="D1081" s="23"/>
      <c r="E1081"/>
      <c r="F1081" s="25"/>
      <c r="G1081" s="25"/>
      <c r="H1081" s="25"/>
      <c r="I1081" s="25"/>
      <c r="J1081" s="10"/>
      <c r="K1081"/>
      <c r="L1081" s="13"/>
      <c r="M1081" s="13"/>
      <c r="N1081"/>
      <c r="O1081"/>
      <c r="P1081" s="13"/>
      <c r="Q1081" s="13"/>
      <c r="R1081"/>
      <c r="S1081"/>
      <c r="T1081"/>
      <c r="U1081"/>
      <c r="V1081"/>
      <c r="W1081"/>
      <c r="X1081"/>
      <c r="Y1081" s="12"/>
      <c r="Z1081" s="12"/>
      <c r="AA1081" s="12"/>
      <c r="AB1081" s="12"/>
    </row>
    <row r="1082" spans="1:28" x14ac:dyDescent="0.25">
      <c r="A1082"/>
      <c r="B1082"/>
      <c r="C1082"/>
      <c r="D1082" s="23"/>
      <c r="E1082"/>
      <c r="F1082" s="25"/>
      <c r="G1082" s="25"/>
      <c r="H1082" s="25"/>
      <c r="I1082" s="25"/>
      <c r="J1082" s="10"/>
      <c r="K1082"/>
      <c r="L1082" s="13"/>
      <c r="M1082" s="13"/>
      <c r="N1082"/>
      <c r="O1082"/>
      <c r="P1082" s="13"/>
      <c r="Q1082" s="13"/>
      <c r="R1082"/>
      <c r="S1082"/>
      <c r="T1082"/>
      <c r="U1082"/>
      <c r="V1082"/>
      <c r="W1082"/>
      <c r="X1082"/>
      <c r="Y1082" s="12"/>
      <c r="Z1082" s="12"/>
      <c r="AA1082" s="12"/>
      <c r="AB1082" s="12"/>
    </row>
    <row r="1083" spans="1:28" x14ac:dyDescent="0.25">
      <c r="A1083"/>
      <c r="B1083"/>
      <c r="C1083"/>
      <c r="D1083" s="23"/>
      <c r="E1083"/>
      <c r="F1083" s="25"/>
      <c r="G1083" s="25"/>
      <c r="H1083" s="25"/>
      <c r="I1083" s="25"/>
      <c r="J1083" s="10"/>
      <c r="K1083"/>
      <c r="L1083" s="13"/>
      <c r="M1083" s="13"/>
      <c r="N1083"/>
      <c r="O1083"/>
      <c r="P1083" s="13"/>
      <c r="Q1083" s="13"/>
      <c r="R1083"/>
      <c r="S1083"/>
      <c r="T1083"/>
      <c r="U1083"/>
      <c r="V1083"/>
      <c r="W1083"/>
      <c r="X1083"/>
      <c r="Y1083" s="12"/>
      <c r="Z1083" s="12"/>
      <c r="AA1083" s="12"/>
      <c r="AB1083" s="12"/>
    </row>
    <row r="1084" spans="1:28" x14ac:dyDescent="0.25">
      <c r="A1084"/>
      <c r="B1084"/>
      <c r="C1084"/>
      <c r="D1084" s="23"/>
      <c r="E1084"/>
      <c r="F1084" s="25"/>
      <c r="G1084" s="25"/>
      <c r="H1084" s="25"/>
      <c r="I1084" s="25"/>
      <c r="J1084" s="10"/>
      <c r="K1084"/>
      <c r="L1084" s="13"/>
      <c r="M1084" s="13"/>
      <c r="N1084"/>
      <c r="O1084"/>
      <c r="P1084" s="13"/>
      <c r="Q1084" s="13"/>
      <c r="R1084"/>
      <c r="S1084"/>
      <c r="T1084"/>
      <c r="U1084"/>
      <c r="V1084"/>
      <c r="W1084"/>
      <c r="X1084"/>
      <c r="Y1084" s="12"/>
      <c r="Z1084" s="12"/>
      <c r="AA1084" s="12"/>
      <c r="AB1084" s="12"/>
    </row>
    <row r="1085" spans="1:28" x14ac:dyDescent="0.25">
      <c r="A1085"/>
      <c r="B1085"/>
      <c r="C1085"/>
      <c r="D1085" s="23"/>
      <c r="E1085"/>
      <c r="F1085" s="25"/>
      <c r="G1085" s="25"/>
      <c r="H1085" s="25"/>
      <c r="I1085" s="25"/>
      <c r="J1085" s="10"/>
      <c r="K1085"/>
      <c r="L1085" s="13"/>
      <c r="M1085" s="13"/>
      <c r="N1085"/>
      <c r="O1085"/>
      <c r="P1085" s="13"/>
      <c r="Q1085" s="13"/>
      <c r="R1085"/>
      <c r="S1085"/>
      <c r="T1085"/>
      <c r="U1085"/>
      <c r="V1085"/>
      <c r="W1085"/>
      <c r="X1085"/>
      <c r="Y1085" s="12"/>
      <c r="Z1085" s="12"/>
      <c r="AA1085" s="12"/>
      <c r="AB1085" s="12"/>
    </row>
    <row r="1086" spans="1:28" x14ac:dyDescent="0.25">
      <c r="A1086"/>
      <c r="B1086"/>
      <c r="C1086"/>
      <c r="D1086" s="23"/>
      <c r="E1086"/>
      <c r="F1086" s="25"/>
      <c r="G1086" s="25"/>
      <c r="H1086" s="25"/>
      <c r="I1086" s="25"/>
      <c r="J1086" s="10"/>
      <c r="K1086"/>
      <c r="L1086" s="13"/>
      <c r="M1086" s="13"/>
      <c r="N1086"/>
      <c r="O1086"/>
      <c r="P1086" s="13"/>
      <c r="Q1086" s="13"/>
      <c r="R1086"/>
      <c r="S1086"/>
      <c r="T1086"/>
      <c r="U1086"/>
      <c r="V1086"/>
      <c r="W1086"/>
      <c r="X1086"/>
      <c r="Y1086" s="12"/>
      <c r="Z1086" s="12"/>
      <c r="AA1086" s="12"/>
      <c r="AB1086" s="12"/>
    </row>
    <row r="1087" spans="1:28" x14ac:dyDescent="0.25">
      <c r="A1087"/>
      <c r="B1087"/>
      <c r="C1087"/>
      <c r="D1087" s="23"/>
      <c r="E1087"/>
      <c r="F1087" s="25"/>
      <c r="G1087" s="25"/>
      <c r="H1087" s="25"/>
      <c r="I1087" s="25"/>
      <c r="J1087" s="10"/>
      <c r="K1087"/>
      <c r="L1087" s="13"/>
      <c r="M1087" s="13"/>
      <c r="N1087"/>
      <c r="O1087"/>
      <c r="P1087" s="13"/>
      <c r="Q1087" s="13"/>
      <c r="R1087"/>
      <c r="S1087"/>
      <c r="T1087"/>
      <c r="U1087"/>
      <c r="V1087"/>
      <c r="W1087"/>
      <c r="X1087"/>
      <c r="Y1087" s="12"/>
      <c r="Z1087" s="12"/>
      <c r="AA1087" s="12"/>
      <c r="AB1087" s="12"/>
    </row>
    <row r="1088" spans="1:28" x14ac:dyDescent="0.25">
      <c r="A1088"/>
      <c r="B1088"/>
      <c r="C1088"/>
      <c r="D1088" s="23"/>
      <c r="E1088"/>
      <c r="F1088" s="25"/>
      <c r="G1088" s="25"/>
      <c r="H1088" s="25"/>
      <c r="I1088" s="25"/>
      <c r="J1088" s="10"/>
      <c r="K1088"/>
      <c r="L1088" s="13"/>
      <c r="M1088" s="13"/>
      <c r="N1088"/>
      <c r="O1088"/>
      <c r="P1088" s="13"/>
      <c r="Q1088" s="13"/>
      <c r="R1088"/>
      <c r="S1088"/>
      <c r="T1088"/>
      <c r="U1088"/>
      <c r="V1088"/>
      <c r="W1088"/>
      <c r="X1088"/>
      <c r="Y1088" s="12"/>
      <c r="Z1088" s="12"/>
      <c r="AA1088" s="12"/>
      <c r="AB1088" s="12"/>
    </row>
    <row r="1089" spans="1:28" x14ac:dyDescent="0.25">
      <c r="A1089"/>
      <c r="B1089"/>
      <c r="C1089"/>
      <c r="D1089" s="23"/>
      <c r="E1089"/>
      <c r="F1089" s="25"/>
      <c r="G1089" s="25"/>
      <c r="H1089" s="25"/>
      <c r="I1089" s="25"/>
      <c r="J1089" s="10"/>
      <c r="K1089"/>
      <c r="L1089" s="13"/>
      <c r="M1089" s="13"/>
      <c r="N1089"/>
      <c r="O1089"/>
      <c r="P1089" s="13"/>
      <c r="Q1089" s="13"/>
      <c r="R1089"/>
      <c r="S1089"/>
      <c r="T1089"/>
      <c r="U1089"/>
      <c r="V1089"/>
      <c r="W1089"/>
      <c r="X1089"/>
      <c r="Y1089" s="12"/>
      <c r="Z1089" s="12"/>
      <c r="AA1089" s="12"/>
      <c r="AB1089" s="12"/>
    </row>
    <row r="1090" spans="1:28" x14ac:dyDescent="0.25">
      <c r="A1090"/>
      <c r="B1090"/>
      <c r="C1090"/>
      <c r="D1090" s="23"/>
      <c r="E1090"/>
      <c r="F1090" s="25"/>
      <c r="G1090" s="25"/>
      <c r="H1090" s="25"/>
      <c r="I1090" s="25"/>
      <c r="J1090" s="10"/>
      <c r="K1090"/>
      <c r="L1090" s="13"/>
      <c r="M1090" s="13"/>
      <c r="N1090"/>
      <c r="O1090"/>
      <c r="P1090" s="13"/>
      <c r="Q1090" s="13"/>
      <c r="R1090"/>
      <c r="S1090"/>
      <c r="T1090"/>
      <c r="U1090"/>
      <c r="V1090"/>
      <c r="W1090"/>
      <c r="X1090"/>
      <c r="Y1090" s="12"/>
      <c r="Z1090" s="12"/>
      <c r="AA1090" s="12"/>
      <c r="AB1090" s="12"/>
    </row>
    <row r="1091" spans="1:28" x14ac:dyDescent="0.25">
      <c r="A1091"/>
      <c r="B1091"/>
      <c r="C1091"/>
      <c r="D1091" s="23"/>
      <c r="E1091"/>
      <c r="F1091" s="25"/>
      <c r="G1091" s="25"/>
      <c r="H1091" s="25"/>
      <c r="I1091" s="25"/>
      <c r="J1091" s="10"/>
      <c r="K1091"/>
      <c r="L1091" s="13"/>
      <c r="M1091" s="13"/>
      <c r="N1091"/>
      <c r="O1091"/>
      <c r="P1091" s="13"/>
      <c r="Q1091" s="13"/>
      <c r="R1091"/>
      <c r="S1091"/>
      <c r="T1091"/>
      <c r="U1091"/>
      <c r="V1091"/>
      <c r="W1091"/>
      <c r="X1091"/>
      <c r="Y1091" s="12"/>
      <c r="Z1091" s="12"/>
      <c r="AA1091" s="12"/>
      <c r="AB1091" s="12"/>
    </row>
    <row r="1092" spans="1:28" x14ac:dyDescent="0.25">
      <c r="A1092"/>
      <c r="B1092"/>
      <c r="C1092"/>
      <c r="D1092" s="23"/>
      <c r="E1092"/>
      <c r="F1092" s="25"/>
      <c r="G1092" s="25"/>
      <c r="H1092" s="25"/>
      <c r="I1092" s="25"/>
      <c r="J1092" s="10"/>
      <c r="K1092"/>
      <c r="L1092" s="13"/>
      <c r="M1092" s="13"/>
      <c r="N1092"/>
      <c r="O1092"/>
      <c r="P1092" s="13"/>
      <c r="Q1092" s="13"/>
      <c r="R1092"/>
      <c r="S1092"/>
      <c r="T1092"/>
      <c r="U1092"/>
      <c r="V1092"/>
      <c r="W1092"/>
      <c r="X1092"/>
      <c r="Y1092" s="12"/>
      <c r="Z1092" s="12"/>
      <c r="AA1092" s="12"/>
      <c r="AB1092" s="12"/>
    </row>
    <row r="1093" spans="1:28" x14ac:dyDescent="0.25">
      <c r="A1093"/>
      <c r="B1093"/>
      <c r="C1093"/>
      <c r="D1093" s="23"/>
      <c r="E1093"/>
      <c r="F1093" s="25"/>
      <c r="G1093" s="25"/>
      <c r="H1093" s="25"/>
      <c r="I1093" s="25"/>
      <c r="J1093" s="10"/>
      <c r="K1093"/>
      <c r="L1093" s="13"/>
      <c r="M1093" s="13"/>
      <c r="N1093"/>
      <c r="O1093"/>
      <c r="P1093" s="13"/>
      <c r="Q1093" s="13"/>
      <c r="R1093"/>
      <c r="S1093"/>
      <c r="T1093"/>
      <c r="U1093"/>
      <c r="V1093"/>
      <c r="W1093"/>
      <c r="X1093"/>
      <c r="Y1093" s="12"/>
      <c r="Z1093" s="12"/>
      <c r="AA1093" s="12"/>
      <c r="AB1093" s="12"/>
    </row>
    <row r="1094" spans="1:28" x14ac:dyDescent="0.25">
      <c r="A1094"/>
      <c r="B1094"/>
      <c r="C1094"/>
      <c r="D1094" s="23"/>
      <c r="E1094"/>
      <c r="F1094" s="25"/>
      <c r="G1094" s="25"/>
      <c r="H1094" s="25"/>
      <c r="I1094" s="25"/>
      <c r="J1094" s="10"/>
      <c r="K1094"/>
      <c r="L1094" s="13"/>
      <c r="M1094" s="13"/>
      <c r="N1094"/>
      <c r="O1094"/>
      <c r="P1094" s="13"/>
      <c r="Q1094" s="13"/>
      <c r="R1094"/>
      <c r="S1094"/>
      <c r="T1094"/>
      <c r="U1094"/>
      <c r="V1094"/>
      <c r="W1094"/>
      <c r="X1094"/>
      <c r="Y1094" s="12"/>
      <c r="Z1094" s="12"/>
      <c r="AA1094" s="12"/>
      <c r="AB1094" s="12"/>
    </row>
    <row r="1095" spans="1:28" x14ac:dyDescent="0.25">
      <c r="A1095"/>
      <c r="B1095"/>
      <c r="C1095"/>
      <c r="D1095" s="23"/>
      <c r="E1095"/>
      <c r="F1095" s="25"/>
      <c r="G1095" s="25"/>
      <c r="H1095" s="25"/>
      <c r="I1095" s="25"/>
      <c r="J1095" s="10"/>
      <c r="K1095"/>
      <c r="L1095" s="13"/>
      <c r="M1095" s="13"/>
      <c r="N1095"/>
      <c r="O1095"/>
      <c r="P1095" s="13"/>
      <c r="Q1095" s="13"/>
      <c r="R1095"/>
      <c r="S1095"/>
      <c r="T1095"/>
      <c r="U1095"/>
      <c r="V1095"/>
      <c r="W1095"/>
      <c r="X1095"/>
      <c r="Y1095" s="12"/>
      <c r="Z1095" s="12"/>
      <c r="AA1095" s="12"/>
      <c r="AB1095" s="12"/>
    </row>
    <row r="1096" spans="1:28" x14ac:dyDescent="0.25">
      <c r="A1096"/>
      <c r="B1096"/>
      <c r="C1096"/>
      <c r="D1096" s="23"/>
      <c r="E1096"/>
      <c r="F1096" s="25"/>
      <c r="G1096" s="25"/>
      <c r="H1096" s="25"/>
      <c r="I1096" s="25"/>
      <c r="J1096" s="10"/>
      <c r="K1096"/>
      <c r="L1096" s="13"/>
      <c r="M1096" s="13"/>
      <c r="N1096"/>
      <c r="O1096"/>
      <c r="P1096" s="13"/>
      <c r="Q1096" s="13"/>
      <c r="R1096"/>
      <c r="S1096"/>
      <c r="T1096"/>
      <c r="U1096"/>
      <c r="V1096"/>
      <c r="W1096"/>
      <c r="X1096"/>
      <c r="Y1096" s="12"/>
      <c r="Z1096" s="12"/>
      <c r="AA1096" s="12"/>
      <c r="AB1096" s="12"/>
    </row>
    <row r="1097" spans="1:28" x14ac:dyDescent="0.25">
      <c r="A1097"/>
      <c r="B1097"/>
      <c r="C1097"/>
      <c r="D1097" s="23"/>
      <c r="E1097"/>
      <c r="F1097" s="25"/>
      <c r="G1097" s="25"/>
      <c r="H1097" s="25"/>
      <c r="I1097" s="25"/>
      <c r="J1097" s="10"/>
      <c r="K1097"/>
      <c r="L1097" s="13"/>
      <c r="M1097" s="13"/>
      <c r="N1097"/>
      <c r="O1097"/>
      <c r="P1097" s="13"/>
      <c r="Q1097" s="13"/>
      <c r="R1097"/>
      <c r="S1097"/>
      <c r="T1097"/>
      <c r="U1097"/>
      <c r="V1097"/>
      <c r="W1097"/>
      <c r="X1097"/>
      <c r="Y1097" s="12"/>
      <c r="Z1097" s="12"/>
      <c r="AA1097" s="12"/>
      <c r="AB1097" s="12"/>
    </row>
    <row r="1098" spans="1:28" x14ac:dyDescent="0.25">
      <c r="A1098"/>
      <c r="B1098"/>
      <c r="C1098"/>
      <c r="D1098" s="23"/>
      <c r="E1098"/>
      <c r="F1098" s="25"/>
      <c r="G1098" s="25"/>
      <c r="H1098" s="25"/>
      <c r="I1098" s="25"/>
      <c r="J1098" s="10"/>
      <c r="K1098"/>
      <c r="L1098" s="13"/>
      <c r="M1098" s="13"/>
      <c r="N1098"/>
      <c r="O1098"/>
      <c r="P1098" s="13"/>
      <c r="Q1098" s="13"/>
      <c r="R1098"/>
      <c r="S1098"/>
      <c r="T1098"/>
      <c r="U1098"/>
      <c r="V1098"/>
      <c r="W1098"/>
      <c r="X1098"/>
      <c r="Y1098" s="12"/>
      <c r="Z1098" s="12"/>
      <c r="AA1098" s="12"/>
      <c r="AB1098" s="12"/>
    </row>
    <row r="1099" spans="1:28" x14ac:dyDescent="0.25">
      <c r="A1099"/>
      <c r="B1099"/>
      <c r="C1099"/>
      <c r="D1099" s="23"/>
      <c r="E1099"/>
      <c r="F1099" s="25"/>
      <c r="G1099" s="25"/>
      <c r="H1099" s="25"/>
      <c r="I1099" s="25"/>
      <c r="J1099" s="10"/>
      <c r="K1099"/>
      <c r="L1099" s="13"/>
      <c r="M1099" s="13"/>
      <c r="N1099"/>
      <c r="O1099"/>
      <c r="P1099" s="13"/>
      <c r="Q1099" s="13"/>
      <c r="R1099"/>
      <c r="S1099"/>
      <c r="T1099"/>
      <c r="U1099"/>
      <c r="V1099"/>
      <c r="W1099"/>
      <c r="X1099"/>
      <c r="Y1099" s="12"/>
      <c r="Z1099" s="12"/>
      <c r="AA1099" s="12"/>
      <c r="AB1099" s="12"/>
    </row>
    <row r="1100" spans="1:28" x14ac:dyDescent="0.25">
      <c r="A1100"/>
      <c r="B1100"/>
      <c r="C1100"/>
      <c r="D1100" s="23"/>
      <c r="E1100"/>
      <c r="F1100" s="25"/>
      <c r="G1100" s="25"/>
      <c r="H1100" s="25"/>
      <c r="I1100" s="25"/>
      <c r="J1100" s="10"/>
      <c r="K1100"/>
      <c r="L1100" s="13"/>
      <c r="M1100" s="13"/>
      <c r="N1100"/>
      <c r="O1100"/>
      <c r="P1100" s="13"/>
      <c r="Q1100" s="13"/>
      <c r="R1100"/>
      <c r="S1100"/>
      <c r="T1100"/>
      <c r="U1100"/>
      <c r="V1100"/>
      <c r="W1100"/>
      <c r="X1100"/>
      <c r="Y1100" s="12"/>
      <c r="Z1100" s="12"/>
      <c r="AA1100" s="12"/>
      <c r="AB1100" s="12"/>
    </row>
    <row r="1101" spans="1:28" x14ac:dyDescent="0.25">
      <c r="A1101"/>
      <c r="B1101"/>
      <c r="C1101"/>
      <c r="D1101" s="23"/>
      <c r="E1101"/>
      <c r="F1101" s="25"/>
      <c r="G1101" s="25"/>
      <c r="H1101" s="25"/>
      <c r="I1101" s="25"/>
      <c r="J1101" s="10"/>
      <c r="K1101"/>
      <c r="L1101" s="13"/>
      <c r="M1101" s="13"/>
      <c r="N1101"/>
      <c r="O1101"/>
      <c r="P1101" s="13"/>
      <c r="Q1101" s="13"/>
      <c r="R1101"/>
      <c r="S1101"/>
      <c r="T1101"/>
      <c r="U1101"/>
      <c r="V1101"/>
      <c r="W1101"/>
      <c r="X1101"/>
      <c r="Y1101" s="12"/>
      <c r="Z1101" s="12"/>
      <c r="AA1101" s="12"/>
      <c r="AB1101" s="12"/>
    </row>
    <row r="1102" spans="1:28" x14ac:dyDescent="0.25">
      <c r="A1102"/>
      <c r="B1102"/>
      <c r="C1102"/>
      <c r="D1102" s="23"/>
      <c r="E1102"/>
      <c r="F1102" s="25"/>
      <c r="G1102" s="25"/>
      <c r="H1102" s="25"/>
      <c r="I1102" s="25"/>
      <c r="J1102" s="10"/>
      <c r="K1102"/>
      <c r="L1102" s="13"/>
      <c r="M1102" s="13"/>
      <c r="N1102"/>
      <c r="O1102"/>
      <c r="P1102" s="13"/>
      <c r="Q1102" s="13"/>
      <c r="R1102"/>
      <c r="S1102"/>
      <c r="T1102"/>
      <c r="U1102"/>
      <c r="V1102"/>
      <c r="W1102"/>
      <c r="X1102"/>
      <c r="Y1102" s="12"/>
      <c r="Z1102" s="12"/>
      <c r="AA1102" s="12"/>
      <c r="AB1102" s="12"/>
    </row>
    <row r="1103" spans="1:28" x14ac:dyDescent="0.25">
      <c r="A1103"/>
      <c r="B1103"/>
      <c r="C1103"/>
      <c r="D1103" s="23"/>
      <c r="E1103"/>
      <c r="F1103" s="25"/>
      <c r="G1103" s="25"/>
      <c r="H1103" s="25"/>
      <c r="I1103" s="25"/>
      <c r="J1103" s="10"/>
      <c r="K1103"/>
      <c r="L1103" s="13"/>
      <c r="M1103" s="13"/>
      <c r="N1103"/>
      <c r="O1103"/>
      <c r="P1103" s="13"/>
      <c r="Q1103" s="13"/>
      <c r="R1103"/>
      <c r="S1103"/>
      <c r="T1103"/>
      <c r="U1103"/>
      <c r="V1103"/>
      <c r="W1103"/>
      <c r="X1103"/>
      <c r="Y1103" s="12"/>
      <c r="Z1103" s="12"/>
      <c r="AA1103" s="12"/>
      <c r="AB1103" s="12"/>
    </row>
    <row r="1104" spans="1:28" x14ac:dyDescent="0.25">
      <c r="A1104"/>
      <c r="B1104"/>
      <c r="C1104"/>
      <c r="D1104" s="23"/>
      <c r="E1104"/>
      <c r="F1104" s="25"/>
      <c r="G1104" s="25"/>
      <c r="H1104" s="25"/>
      <c r="I1104" s="25"/>
      <c r="J1104" s="10"/>
      <c r="K1104"/>
      <c r="L1104" s="13"/>
      <c r="M1104" s="13"/>
      <c r="N1104"/>
      <c r="O1104"/>
      <c r="P1104" s="13"/>
      <c r="Q1104" s="13"/>
      <c r="R1104"/>
      <c r="S1104"/>
      <c r="T1104"/>
      <c r="U1104"/>
      <c r="V1104"/>
      <c r="W1104"/>
      <c r="X1104"/>
      <c r="Y1104" s="12"/>
      <c r="Z1104" s="12"/>
      <c r="AA1104" s="12"/>
      <c r="AB1104" s="12"/>
    </row>
    <row r="1105" spans="1:28" x14ac:dyDescent="0.25">
      <c r="A1105"/>
      <c r="B1105"/>
      <c r="C1105"/>
      <c r="D1105" s="23"/>
      <c r="E1105"/>
      <c r="F1105" s="25"/>
      <c r="G1105" s="25"/>
      <c r="H1105" s="25"/>
      <c r="I1105" s="25"/>
      <c r="J1105" s="10"/>
      <c r="K1105"/>
      <c r="L1105" s="13"/>
      <c r="M1105" s="13"/>
      <c r="N1105"/>
      <c r="O1105"/>
      <c r="P1105" s="13"/>
      <c r="Q1105" s="13"/>
      <c r="R1105"/>
      <c r="S1105"/>
      <c r="T1105"/>
      <c r="U1105"/>
      <c r="V1105"/>
      <c r="W1105"/>
      <c r="X1105"/>
      <c r="Y1105" s="12"/>
      <c r="Z1105" s="12"/>
      <c r="AA1105" s="12"/>
      <c r="AB1105" s="12"/>
    </row>
    <row r="1106" spans="1:28" x14ac:dyDescent="0.25">
      <c r="A1106"/>
      <c r="B1106"/>
      <c r="C1106"/>
      <c r="D1106" s="23"/>
      <c r="E1106"/>
      <c r="F1106" s="25"/>
      <c r="G1106" s="25"/>
      <c r="H1106" s="25"/>
      <c r="I1106" s="25"/>
      <c r="J1106" s="10"/>
      <c r="K1106"/>
      <c r="L1106" s="13"/>
      <c r="M1106" s="13"/>
      <c r="N1106"/>
      <c r="O1106"/>
      <c r="P1106" s="13"/>
      <c r="Q1106" s="13"/>
      <c r="R1106"/>
      <c r="S1106"/>
      <c r="T1106"/>
      <c r="U1106"/>
      <c r="V1106"/>
      <c r="W1106"/>
      <c r="X1106"/>
      <c r="Y1106" s="12"/>
      <c r="Z1106" s="12"/>
      <c r="AA1106" s="12"/>
      <c r="AB1106" s="12"/>
    </row>
    <row r="1107" spans="1:28" x14ac:dyDescent="0.25">
      <c r="A1107"/>
      <c r="B1107"/>
      <c r="C1107"/>
      <c r="D1107" s="23"/>
      <c r="E1107"/>
      <c r="F1107" s="25"/>
      <c r="G1107" s="25"/>
      <c r="H1107" s="25"/>
      <c r="I1107" s="25"/>
      <c r="J1107" s="10"/>
      <c r="K1107"/>
      <c r="L1107" s="13"/>
      <c r="M1107" s="13"/>
      <c r="N1107"/>
      <c r="O1107"/>
      <c r="P1107" s="13"/>
      <c r="Q1107" s="13"/>
      <c r="R1107"/>
      <c r="S1107"/>
      <c r="T1107"/>
      <c r="U1107"/>
      <c r="V1107"/>
      <c r="W1107"/>
      <c r="X1107"/>
      <c r="Y1107" s="12"/>
      <c r="Z1107" s="12"/>
      <c r="AA1107" s="12"/>
      <c r="AB1107" s="12"/>
    </row>
    <row r="1108" spans="1:28" x14ac:dyDescent="0.25">
      <c r="A1108"/>
      <c r="B1108"/>
      <c r="C1108"/>
      <c r="D1108" s="23"/>
      <c r="E1108"/>
      <c r="F1108" s="25"/>
      <c r="G1108" s="25"/>
      <c r="H1108" s="25"/>
      <c r="I1108" s="25"/>
      <c r="J1108" s="10"/>
      <c r="K1108"/>
      <c r="L1108" s="13"/>
      <c r="M1108" s="13"/>
      <c r="N1108"/>
      <c r="O1108"/>
      <c r="P1108" s="13"/>
      <c r="Q1108" s="13"/>
      <c r="R1108"/>
      <c r="S1108"/>
      <c r="T1108"/>
      <c r="U1108"/>
      <c r="V1108"/>
      <c r="W1108"/>
      <c r="X1108"/>
      <c r="Y1108" s="12"/>
      <c r="Z1108" s="12"/>
      <c r="AA1108" s="12"/>
      <c r="AB1108" s="12"/>
    </row>
    <row r="1109" spans="1:28" x14ac:dyDescent="0.25">
      <c r="A1109"/>
      <c r="B1109"/>
      <c r="C1109"/>
      <c r="D1109" s="23"/>
      <c r="E1109"/>
      <c r="F1109" s="25"/>
      <c r="G1109" s="25"/>
      <c r="H1109" s="25"/>
      <c r="I1109" s="25"/>
      <c r="J1109" s="10"/>
      <c r="K1109"/>
      <c r="L1109" s="13"/>
      <c r="M1109" s="13"/>
      <c r="N1109"/>
      <c r="O1109"/>
      <c r="P1109" s="13"/>
      <c r="Q1109" s="13"/>
      <c r="R1109"/>
      <c r="S1109"/>
      <c r="T1109"/>
      <c r="U1109"/>
      <c r="V1109"/>
      <c r="W1109"/>
      <c r="X1109"/>
      <c r="Y1109" s="12"/>
      <c r="Z1109" s="12"/>
      <c r="AA1109" s="12"/>
      <c r="AB1109" s="12"/>
    </row>
    <row r="1110" spans="1:28" x14ac:dyDescent="0.25">
      <c r="A1110"/>
      <c r="B1110"/>
      <c r="C1110"/>
      <c r="D1110" s="23"/>
      <c r="E1110"/>
      <c r="F1110" s="25"/>
      <c r="G1110" s="25"/>
      <c r="H1110" s="25"/>
      <c r="I1110" s="25"/>
      <c r="J1110" s="10"/>
      <c r="K1110"/>
      <c r="L1110" s="13"/>
      <c r="M1110" s="13"/>
      <c r="N1110"/>
      <c r="O1110"/>
      <c r="P1110" s="13"/>
      <c r="Q1110" s="13"/>
      <c r="R1110"/>
      <c r="S1110"/>
      <c r="T1110"/>
      <c r="U1110"/>
      <c r="V1110"/>
      <c r="W1110"/>
      <c r="X1110"/>
      <c r="Y1110" s="12"/>
      <c r="Z1110" s="12"/>
      <c r="AA1110" s="12"/>
      <c r="AB1110" s="12"/>
    </row>
    <row r="1111" spans="1:28" x14ac:dyDescent="0.25">
      <c r="A1111"/>
      <c r="B1111"/>
      <c r="C1111"/>
      <c r="D1111" s="23"/>
      <c r="E1111"/>
      <c r="F1111" s="25"/>
      <c r="G1111" s="25"/>
      <c r="H1111" s="25"/>
      <c r="I1111" s="25"/>
      <c r="J1111" s="10"/>
      <c r="K1111"/>
      <c r="L1111" s="13"/>
      <c r="M1111" s="13"/>
      <c r="N1111"/>
      <c r="O1111"/>
      <c r="P1111" s="13"/>
      <c r="Q1111" s="13"/>
      <c r="R1111"/>
      <c r="S1111"/>
      <c r="T1111"/>
      <c r="U1111"/>
      <c r="V1111"/>
      <c r="W1111"/>
      <c r="X1111"/>
      <c r="Y1111" s="12"/>
      <c r="Z1111" s="12"/>
      <c r="AA1111" s="12"/>
      <c r="AB1111" s="12"/>
    </row>
    <row r="1112" spans="1:28" x14ac:dyDescent="0.25">
      <c r="A1112"/>
      <c r="B1112"/>
      <c r="C1112"/>
      <c r="D1112" s="23"/>
      <c r="E1112"/>
      <c r="F1112" s="25"/>
      <c r="G1112" s="25"/>
      <c r="H1112" s="25"/>
      <c r="I1112" s="25"/>
      <c r="J1112" s="10"/>
      <c r="K1112"/>
      <c r="L1112" s="13"/>
      <c r="M1112" s="13"/>
      <c r="N1112"/>
      <c r="O1112"/>
      <c r="P1112" s="13"/>
      <c r="Q1112" s="13"/>
      <c r="R1112"/>
      <c r="S1112"/>
      <c r="T1112"/>
      <c r="U1112"/>
      <c r="V1112"/>
      <c r="W1112"/>
      <c r="X1112"/>
      <c r="Y1112" s="12"/>
      <c r="Z1112" s="12"/>
      <c r="AA1112" s="12"/>
      <c r="AB1112" s="12"/>
    </row>
    <row r="1113" spans="1:28" x14ac:dyDescent="0.25">
      <c r="A1113"/>
      <c r="B1113"/>
      <c r="C1113"/>
      <c r="D1113" s="23"/>
      <c r="E1113"/>
      <c r="F1113" s="25"/>
      <c r="G1113" s="25"/>
      <c r="H1113" s="25"/>
      <c r="I1113" s="25"/>
      <c r="J1113" s="10"/>
      <c r="K1113"/>
      <c r="L1113" s="13"/>
      <c r="M1113" s="13"/>
      <c r="N1113"/>
      <c r="O1113"/>
      <c r="P1113" s="13"/>
      <c r="Q1113" s="13"/>
      <c r="R1113"/>
      <c r="S1113"/>
      <c r="T1113"/>
      <c r="U1113"/>
      <c r="V1113"/>
      <c r="W1113"/>
      <c r="X1113"/>
      <c r="Y1113" s="12"/>
      <c r="Z1113" s="12"/>
      <c r="AA1113" s="12"/>
      <c r="AB1113" s="12"/>
    </row>
    <row r="1114" spans="1:28" x14ac:dyDescent="0.25">
      <c r="A1114"/>
      <c r="B1114"/>
      <c r="C1114"/>
      <c r="D1114" s="23"/>
      <c r="E1114"/>
      <c r="F1114" s="25"/>
      <c r="G1114" s="25"/>
      <c r="H1114" s="25"/>
      <c r="I1114" s="25"/>
      <c r="J1114" s="10"/>
      <c r="K1114"/>
      <c r="L1114" s="13"/>
      <c r="M1114" s="13"/>
      <c r="N1114"/>
      <c r="O1114"/>
      <c r="P1114" s="13"/>
      <c r="Q1114" s="13"/>
      <c r="R1114"/>
      <c r="S1114"/>
      <c r="T1114"/>
      <c r="U1114"/>
      <c r="V1114"/>
      <c r="W1114"/>
      <c r="X1114"/>
      <c r="Y1114" s="12"/>
      <c r="Z1114" s="12"/>
      <c r="AA1114" s="12"/>
      <c r="AB1114" s="12"/>
    </row>
    <row r="1115" spans="1:28" x14ac:dyDescent="0.25">
      <c r="A1115"/>
      <c r="B1115"/>
      <c r="C1115"/>
      <c r="D1115" s="23"/>
      <c r="E1115"/>
      <c r="F1115" s="25"/>
      <c r="G1115" s="25"/>
      <c r="H1115" s="25"/>
      <c r="I1115" s="25"/>
      <c r="J1115" s="10"/>
      <c r="K1115"/>
      <c r="L1115" s="13"/>
      <c r="M1115" s="13"/>
      <c r="N1115"/>
      <c r="O1115"/>
      <c r="P1115" s="13"/>
      <c r="Q1115" s="13"/>
      <c r="R1115"/>
      <c r="S1115"/>
      <c r="T1115"/>
      <c r="U1115"/>
      <c r="V1115"/>
      <c r="W1115"/>
      <c r="X1115"/>
      <c r="Y1115" s="12"/>
      <c r="Z1115" s="12"/>
      <c r="AA1115" s="12"/>
      <c r="AB1115" s="12"/>
    </row>
    <row r="1116" spans="1:28" x14ac:dyDescent="0.25">
      <c r="A1116"/>
      <c r="B1116"/>
      <c r="C1116"/>
      <c r="D1116" s="23"/>
      <c r="E1116"/>
      <c r="F1116" s="25"/>
      <c r="G1116" s="25"/>
      <c r="H1116" s="25"/>
      <c r="I1116" s="25"/>
      <c r="J1116" s="10"/>
      <c r="K1116"/>
      <c r="L1116" s="13"/>
      <c r="M1116" s="13"/>
      <c r="N1116"/>
      <c r="O1116"/>
      <c r="P1116" s="13"/>
      <c r="Q1116" s="13"/>
      <c r="R1116"/>
      <c r="S1116"/>
      <c r="T1116"/>
      <c r="U1116"/>
      <c r="V1116"/>
      <c r="W1116"/>
      <c r="X1116"/>
      <c r="Y1116" s="12"/>
      <c r="Z1116" s="12"/>
      <c r="AA1116" s="12"/>
      <c r="AB1116" s="12"/>
    </row>
    <row r="1117" spans="1:28" x14ac:dyDescent="0.25">
      <c r="A1117"/>
      <c r="B1117"/>
      <c r="C1117"/>
      <c r="D1117" s="23"/>
      <c r="E1117"/>
      <c r="F1117" s="25"/>
      <c r="G1117" s="25"/>
      <c r="H1117" s="25"/>
      <c r="I1117" s="25"/>
      <c r="J1117" s="10"/>
      <c r="K1117"/>
      <c r="L1117" s="13"/>
      <c r="M1117" s="13"/>
      <c r="N1117"/>
      <c r="O1117"/>
      <c r="P1117" s="13"/>
      <c r="Q1117" s="13"/>
      <c r="R1117"/>
      <c r="S1117"/>
      <c r="T1117"/>
      <c r="U1117"/>
      <c r="V1117"/>
      <c r="W1117"/>
      <c r="X1117"/>
      <c r="Y1117" s="12"/>
      <c r="Z1117" s="12"/>
      <c r="AA1117" s="12"/>
      <c r="AB1117" s="12"/>
    </row>
    <row r="1118" spans="1:28" x14ac:dyDescent="0.25">
      <c r="A1118"/>
      <c r="B1118"/>
      <c r="C1118"/>
      <c r="D1118" s="23"/>
      <c r="E1118"/>
      <c r="F1118" s="25"/>
      <c r="G1118" s="25"/>
      <c r="H1118" s="25"/>
      <c r="I1118" s="25"/>
      <c r="J1118" s="10"/>
      <c r="K1118"/>
      <c r="L1118" s="13"/>
      <c r="M1118" s="13"/>
      <c r="N1118"/>
      <c r="O1118"/>
      <c r="P1118" s="13"/>
      <c r="Q1118" s="13"/>
      <c r="R1118"/>
      <c r="S1118"/>
      <c r="T1118"/>
      <c r="U1118"/>
      <c r="V1118"/>
      <c r="W1118"/>
      <c r="X1118"/>
      <c r="Y1118" s="12"/>
      <c r="Z1118" s="12"/>
      <c r="AA1118" s="12"/>
      <c r="AB1118" s="12"/>
    </row>
    <row r="1119" spans="1:28" x14ac:dyDescent="0.25">
      <c r="A1119"/>
      <c r="B1119"/>
      <c r="C1119"/>
      <c r="D1119" s="23"/>
      <c r="E1119"/>
      <c r="F1119" s="25"/>
      <c r="G1119" s="25"/>
      <c r="H1119" s="25"/>
      <c r="I1119" s="25"/>
      <c r="J1119" s="10"/>
      <c r="K1119"/>
      <c r="L1119" s="13"/>
      <c r="M1119" s="13"/>
      <c r="N1119"/>
      <c r="O1119"/>
      <c r="P1119" s="13"/>
      <c r="Q1119" s="13"/>
      <c r="R1119"/>
      <c r="S1119"/>
      <c r="T1119"/>
      <c r="U1119"/>
      <c r="V1119"/>
      <c r="W1119"/>
      <c r="X1119"/>
      <c r="Y1119" s="12"/>
      <c r="Z1119" s="12"/>
      <c r="AA1119" s="12"/>
      <c r="AB1119" s="12"/>
    </row>
    <row r="1120" spans="1:28" x14ac:dyDescent="0.25">
      <c r="A1120"/>
      <c r="B1120"/>
      <c r="C1120"/>
      <c r="D1120" s="23"/>
      <c r="E1120"/>
      <c r="F1120" s="25"/>
      <c r="G1120" s="25"/>
      <c r="H1120" s="25"/>
      <c r="I1120" s="25"/>
      <c r="J1120" s="10"/>
      <c r="K1120"/>
      <c r="L1120" s="13"/>
      <c r="M1120" s="13"/>
      <c r="N1120"/>
      <c r="O1120"/>
      <c r="P1120" s="13"/>
      <c r="Q1120" s="13"/>
      <c r="R1120"/>
      <c r="S1120"/>
      <c r="T1120"/>
      <c r="U1120"/>
      <c r="V1120"/>
      <c r="W1120"/>
      <c r="X1120"/>
      <c r="Y1120" s="12"/>
      <c r="Z1120" s="12"/>
      <c r="AA1120" s="12"/>
      <c r="AB1120" s="12"/>
    </row>
    <row r="1121" spans="1:28" x14ac:dyDescent="0.25">
      <c r="A1121"/>
      <c r="B1121"/>
      <c r="C1121"/>
      <c r="D1121" s="23"/>
      <c r="E1121"/>
      <c r="F1121" s="25"/>
      <c r="G1121" s="25"/>
      <c r="H1121" s="25"/>
      <c r="I1121" s="25"/>
      <c r="J1121" s="10"/>
      <c r="K1121"/>
      <c r="L1121" s="13"/>
      <c r="M1121" s="13"/>
      <c r="N1121"/>
      <c r="O1121"/>
      <c r="P1121" s="13"/>
      <c r="Q1121" s="13"/>
      <c r="R1121"/>
      <c r="S1121"/>
      <c r="T1121"/>
      <c r="U1121"/>
      <c r="V1121"/>
      <c r="W1121"/>
      <c r="X1121"/>
      <c r="Y1121" s="12"/>
      <c r="Z1121" s="12"/>
      <c r="AA1121" s="12"/>
      <c r="AB1121" s="12"/>
    </row>
    <row r="1122" spans="1:28" x14ac:dyDescent="0.25">
      <c r="A1122"/>
      <c r="B1122"/>
      <c r="C1122"/>
      <c r="D1122" s="23"/>
      <c r="E1122"/>
      <c r="F1122" s="25"/>
      <c r="G1122" s="25"/>
      <c r="H1122" s="25"/>
      <c r="I1122" s="25"/>
      <c r="J1122" s="10"/>
      <c r="K1122"/>
      <c r="L1122" s="13"/>
      <c r="M1122" s="13"/>
      <c r="N1122"/>
      <c r="O1122"/>
      <c r="P1122" s="13"/>
      <c r="Q1122" s="13"/>
      <c r="R1122"/>
      <c r="S1122"/>
      <c r="T1122"/>
      <c r="U1122"/>
      <c r="V1122"/>
      <c r="W1122"/>
      <c r="X1122"/>
      <c r="Y1122" s="12"/>
      <c r="Z1122" s="12"/>
      <c r="AA1122" s="12"/>
      <c r="AB1122" s="12"/>
    </row>
    <row r="1123" spans="1:28" x14ac:dyDescent="0.25">
      <c r="A1123"/>
      <c r="B1123"/>
      <c r="C1123"/>
      <c r="D1123" s="23"/>
      <c r="E1123"/>
      <c r="F1123" s="25"/>
      <c r="G1123" s="25"/>
      <c r="H1123" s="25"/>
      <c r="I1123" s="25"/>
      <c r="J1123" s="10"/>
      <c r="K1123"/>
      <c r="L1123" s="13"/>
      <c r="M1123" s="13"/>
      <c r="N1123"/>
      <c r="O1123"/>
      <c r="P1123" s="13"/>
      <c r="Q1123" s="13"/>
      <c r="R1123"/>
      <c r="S1123"/>
      <c r="T1123"/>
      <c r="U1123"/>
      <c r="V1123"/>
      <c r="W1123"/>
      <c r="X1123"/>
      <c r="Y1123" s="12"/>
      <c r="Z1123" s="12"/>
      <c r="AA1123" s="12"/>
      <c r="AB1123" s="12"/>
    </row>
    <row r="1124" spans="1:28" x14ac:dyDescent="0.25">
      <c r="A1124"/>
      <c r="B1124"/>
      <c r="C1124"/>
      <c r="D1124" s="23"/>
      <c r="E1124"/>
      <c r="F1124" s="25"/>
      <c r="G1124" s="25"/>
      <c r="H1124" s="25"/>
      <c r="I1124" s="25"/>
      <c r="J1124" s="10"/>
      <c r="K1124"/>
      <c r="L1124" s="13"/>
      <c r="M1124" s="13"/>
      <c r="N1124"/>
      <c r="O1124"/>
      <c r="P1124" s="13"/>
      <c r="Q1124" s="13"/>
      <c r="R1124"/>
      <c r="S1124"/>
      <c r="T1124"/>
      <c r="U1124"/>
      <c r="V1124"/>
      <c r="W1124"/>
      <c r="X1124"/>
      <c r="Y1124" s="12"/>
      <c r="Z1124" s="12"/>
      <c r="AA1124" s="12"/>
      <c r="AB1124" s="12"/>
    </row>
    <row r="1125" spans="1:28" x14ac:dyDescent="0.25">
      <c r="A1125"/>
      <c r="B1125"/>
      <c r="C1125"/>
      <c r="D1125" s="23"/>
      <c r="E1125"/>
      <c r="F1125" s="25"/>
      <c r="G1125" s="25"/>
      <c r="H1125" s="25"/>
      <c r="I1125" s="25"/>
      <c r="J1125" s="10"/>
      <c r="K1125"/>
      <c r="L1125" s="13"/>
      <c r="M1125" s="13"/>
      <c r="N1125"/>
      <c r="O1125"/>
      <c r="P1125" s="13"/>
      <c r="Q1125" s="13"/>
      <c r="R1125"/>
      <c r="S1125"/>
      <c r="T1125"/>
      <c r="U1125"/>
      <c r="V1125"/>
      <c r="W1125"/>
      <c r="X1125"/>
      <c r="Y1125" s="12"/>
      <c r="Z1125" s="12"/>
      <c r="AA1125" s="12"/>
      <c r="AB1125" s="12"/>
    </row>
    <row r="1126" spans="1:28" x14ac:dyDescent="0.25">
      <c r="A1126"/>
      <c r="B1126"/>
      <c r="C1126"/>
      <c r="D1126" s="23"/>
      <c r="E1126"/>
      <c r="F1126" s="25"/>
      <c r="G1126" s="25"/>
      <c r="H1126" s="25"/>
      <c r="I1126" s="25"/>
      <c r="J1126" s="10"/>
      <c r="K1126"/>
      <c r="L1126" s="13"/>
      <c r="M1126" s="13"/>
      <c r="N1126"/>
      <c r="O1126"/>
      <c r="P1126" s="13"/>
      <c r="Q1126" s="13"/>
      <c r="R1126"/>
      <c r="S1126"/>
      <c r="T1126"/>
      <c r="U1126"/>
      <c r="V1126"/>
      <c r="W1126"/>
      <c r="X1126"/>
      <c r="Y1126" s="12"/>
      <c r="Z1126" s="12"/>
      <c r="AA1126" s="12"/>
      <c r="AB1126" s="12"/>
    </row>
    <row r="1127" spans="1:28" x14ac:dyDescent="0.25">
      <c r="A1127"/>
      <c r="B1127"/>
      <c r="C1127"/>
      <c r="D1127" s="23"/>
      <c r="E1127"/>
      <c r="F1127" s="25"/>
      <c r="G1127" s="25"/>
      <c r="H1127" s="25"/>
      <c r="I1127" s="25"/>
      <c r="J1127" s="10"/>
      <c r="K1127"/>
      <c r="L1127" s="13"/>
      <c r="M1127" s="13"/>
      <c r="N1127"/>
      <c r="O1127"/>
      <c r="P1127" s="13"/>
      <c r="Q1127" s="13"/>
      <c r="R1127"/>
      <c r="S1127"/>
      <c r="T1127"/>
      <c r="U1127"/>
      <c r="V1127"/>
      <c r="W1127"/>
      <c r="X1127"/>
      <c r="Y1127" s="12"/>
      <c r="Z1127" s="12"/>
      <c r="AA1127" s="12"/>
      <c r="AB1127" s="12"/>
    </row>
    <row r="1128" spans="1:28" x14ac:dyDescent="0.25">
      <c r="A1128"/>
      <c r="B1128"/>
      <c r="C1128"/>
      <c r="D1128" s="23"/>
      <c r="E1128"/>
      <c r="F1128" s="25"/>
      <c r="G1128" s="25"/>
      <c r="H1128" s="25"/>
      <c r="I1128" s="25"/>
      <c r="J1128" s="10"/>
      <c r="K1128"/>
      <c r="L1128" s="13"/>
      <c r="M1128" s="13"/>
      <c r="N1128"/>
      <c r="O1128"/>
      <c r="P1128" s="13"/>
      <c r="Q1128" s="13"/>
      <c r="R1128"/>
      <c r="S1128"/>
      <c r="T1128"/>
      <c r="U1128"/>
      <c r="V1128"/>
      <c r="W1128"/>
      <c r="X1128"/>
      <c r="Y1128" s="12"/>
      <c r="Z1128" s="12"/>
      <c r="AA1128" s="12"/>
      <c r="AB1128" s="12"/>
    </row>
    <row r="1129" spans="1:28" x14ac:dyDescent="0.25">
      <c r="A1129"/>
      <c r="B1129"/>
      <c r="C1129"/>
      <c r="D1129" s="23"/>
      <c r="E1129"/>
      <c r="F1129" s="25"/>
      <c r="G1129" s="25"/>
      <c r="H1129" s="25"/>
      <c r="I1129" s="25"/>
      <c r="J1129" s="10"/>
      <c r="K1129"/>
      <c r="L1129" s="13"/>
      <c r="M1129" s="13"/>
      <c r="N1129"/>
      <c r="O1129"/>
      <c r="P1129" s="13"/>
      <c r="Q1129" s="13"/>
      <c r="R1129"/>
      <c r="S1129"/>
      <c r="T1129"/>
      <c r="U1129"/>
      <c r="V1129"/>
      <c r="W1129"/>
      <c r="X1129"/>
      <c r="Y1129" s="12"/>
      <c r="Z1129" s="12"/>
      <c r="AA1129" s="12"/>
      <c r="AB1129" s="12"/>
    </row>
    <row r="1130" spans="1:28" x14ac:dyDescent="0.25">
      <c r="A1130"/>
      <c r="B1130"/>
      <c r="C1130"/>
      <c r="D1130" s="23"/>
      <c r="E1130"/>
      <c r="F1130" s="25"/>
      <c r="G1130" s="25"/>
      <c r="H1130" s="25"/>
      <c r="I1130" s="25"/>
      <c r="J1130" s="10"/>
      <c r="K1130"/>
      <c r="L1130" s="13"/>
      <c r="M1130" s="13"/>
      <c r="N1130"/>
      <c r="O1130"/>
      <c r="P1130" s="13"/>
      <c r="Q1130" s="13"/>
      <c r="R1130"/>
      <c r="S1130"/>
      <c r="T1130"/>
      <c r="U1130"/>
      <c r="V1130"/>
      <c r="W1130"/>
      <c r="X1130"/>
      <c r="Y1130" s="12"/>
      <c r="Z1130" s="12"/>
      <c r="AA1130" s="12"/>
      <c r="AB1130" s="12"/>
    </row>
    <row r="1131" spans="1:28" x14ac:dyDescent="0.25">
      <c r="A1131"/>
      <c r="B1131"/>
      <c r="C1131"/>
      <c r="D1131" s="23"/>
      <c r="E1131"/>
      <c r="F1131" s="25"/>
      <c r="G1131" s="25"/>
      <c r="H1131" s="25"/>
      <c r="I1131" s="25"/>
      <c r="J1131" s="10"/>
      <c r="K1131"/>
      <c r="L1131" s="13"/>
      <c r="M1131" s="13"/>
      <c r="N1131"/>
      <c r="O1131"/>
      <c r="P1131" s="13"/>
      <c r="Q1131" s="13"/>
      <c r="R1131"/>
      <c r="S1131"/>
      <c r="T1131"/>
      <c r="U1131"/>
      <c r="V1131"/>
      <c r="W1131"/>
      <c r="X1131"/>
      <c r="Y1131" s="12"/>
      <c r="Z1131" s="12"/>
      <c r="AA1131" s="12"/>
      <c r="AB1131" s="12"/>
    </row>
    <row r="1132" spans="1:28" x14ac:dyDescent="0.25">
      <c r="A1132"/>
      <c r="B1132"/>
      <c r="C1132"/>
      <c r="D1132" s="23"/>
      <c r="E1132"/>
      <c r="F1132" s="25"/>
      <c r="G1132" s="25"/>
      <c r="H1132" s="25"/>
      <c r="I1132" s="25"/>
      <c r="J1132" s="10"/>
      <c r="K1132"/>
      <c r="L1132" s="13"/>
      <c r="M1132" s="13"/>
      <c r="N1132"/>
      <c r="O1132"/>
      <c r="P1132" s="13"/>
      <c r="Q1132" s="13"/>
      <c r="R1132"/>
      <c r="S1132"/>
      <c r="T1132"/>
      <c r="U1132"/>
      <c r="V1132"/>
      <c r="W1132"/>
      <c r="X1132"/>
      <c r="Y1132" s="12"/>
      <c r="Z1132" s="12"/>
      <c r="AA1132" s="12"/>
      <c r="AB1132" s="12"/>
    </row>
    <row r="1133" spans="1:28" x14ac:dyDescent="0.25">
      <c r="A1133"/>
      <c r="B1133"/>
      <c r="C1133"/>
      <c r="D1133" s="23"/>
      <c r="E1133"/>
      <c r="F1133" s="25"/>
      <c r="G1133" s="25"/>
      <c r="H1133" s="25"/>
      <c r="I1133" s="25"/>
      <c r="J1133" s="10"/>
      <c r="K1133"/>
      <c r="L1133" s="13"/>
      <c r="M1133" s="13"/>
      <c r="N1133"/>
      <c r="O1133"/>
      <c r="P1133" s="13"/>
      <c r="Q1133" s="13"/>
      <c r="R1133"/>
      <c r="S1133"/>
      <c r="T1133"/>
      <c r="U1133"/>
      <c r="V1133"/>
      <c r="W1133"/>
      <c r="X1133"/>
      <c r="Y1133" s="12"/>
      <c r="Z1133" s="12"/>
      <c r="AA1133" s="12"/>
      <c r="AB1133" s="12"/>
    </row>
    <row r="1134" spans="1:28" x14ac:dyDescent="0.25">
      <c r="A1134"/>
      <c r="B1134"/>
      <c r="C1134"/>
      <c r="D1134" s="23"/>
      <c r="E1134"/>
      <c r="F1134" s="25"/>
      <c r="G1134" s="25"/>
      <c r="H1134" s="25"/>
      <c r="I1134" s="25"/>
      <c r="J1134" s="10"/>
      <c r="K1134"/>
      <c r="L1134" s="13"/>
      <c r="M1134" s="13"/>
      <c r="N1134"/>
      <c r="O1134"/>
      <c r="P1134" s="13"/>
      <c r="Q1134" s="13"/>
      <c r="R1134"/>
      <c r="S1134"/>
      <c r="T1134"/>
      <c r="U1134"/>
      <c r="V1134"/>
      <c r="W1134"/>
      <c r="X1134"/>
      <c r="Y1134" s="12"/>
      <c r="Z1134" s="12"/>
      <c r="AA1134" s="12"/>
      <c r="AB1134" s="12"/>
    </row>
    <row r="1135" spans="1:28" x14ac:dyDescent="0.25">
      <c r="A1135"/>
      <c r="B1135"/>
      <c r="C1135"/>
      <c r="D1135" s="23"/>
      <c r="E1135"/>
      <c r="F1135" s="25"/>
      <c r="G1135" s="25"/>
      <c r="H1135" s="25"/>
      <c r="I1135" s="25"/>
      <c r="J1135" s="10"/>
      <c r="K1135"/>
      <c r="L1135" s="13"/>
      <c r="M1135" s="13"/>
      <c r="N1135"/>
      <c r="O1135"/>
      <c r="P1135" s="13"/>
      <c r="Q1135" s="13"/>
      <c r="R1135"/>
      <c r="S1135"/>
      <c r="T1135"/>
      <c r="U1135"/>
      <c r="V1135"/>
      <c r="W1135"/>
      <c r="X1135"/>
      <c r="Y1135" s="12"/>
      <c r="Z1135" s="12"/>
      <c r="AA1135" s="12"/>
      <c r="AB1135" s="12"/>
    </row>
    <row r="1136" spans="1:28" x14ac:dyDescent="0.25">
      <c r="A1136"/>
      <c r="B1136"/>
      <c r="C1136"/>
      <c r="D1136" s="23"/>
      <c r="E1136"/>
      <c r="F1136" s="25"/>
      <c r="G1136" s="25"/>
      <c r="H1136" s="25"/>
      <c r="I1136" s="25"/>
      <c r="J1136" s="10"/>
      <c r="K1136"/>
      <c r="L1136" s="13"/>
      <c r="M1136" s="13"/>
      <c r="N1136"/>
      <c r="O1136"/>
      <c r="P1136" s="13"/>
      <c r="Q1136" s="13"/>
      <c r="R1136"/>
      <c r="S1136"/>
      <c r="T1136"/>
      <c r="U1136"/>
      <c r="V1136"/>
      <c r="W1136"/>
      <c r="X1136"/>
      <c r="Y1136" s="12"/>
      <c r="Z1136" s="12"/>
      <c r="AA1136" s="12"/>
      <c r="AB1136" s="12"/>
    </row>
    <row r="1137" spans="1:28" x14ac:dyDescent="0.25">
      <c r="A1137"/>
      <c r="B1137"/>
      <c r="C1137"/>
      <c r="D1137" s="23"/>
      <c r="E1137"/>
      <c r="F1137" s="25"/>
      <c r="G1137" s="25"/>
      <c r="H1137" s="25"/>
      <c r="I1137" s="25"/>
      <c r="J1137" s="10"/>
      <c r="K1137"/>
      <c r="L1137" s="13"/>
      <c r="M1137" s="13"/>
      <c r="N1137"/>
      <c r="O1137"/>
      <c r="P1137" s="13"/>
      <c r="Q1137" s="13"/>
      <c r="R1137"/>
      <c r="S1137"/>
      <c r="T1137"/>
      <c r="U1137"/>
      <c r="V1137"/>
      <c r="W1137"/>
      <c r="X1137"/>
      <c r="Y1137" s="12"/>
      <c r="Z1137" s="12"/>
      <c r="AA1137" s="12"/>
      <c r="AB1137" s="12"/>
    </row>
    <row r="1138" spans="1:28" x14ac:dyDescent="0.25">
      <c r="A1138"/>
      <c r="B1138"/>
      <c r="C1138"/>
      <c r="D1138" s="23"/>
      <c r="E1138"/>
      <c r="F1138" s="25"/>
      <c r="G1138" s="25"/>
      <c r="H1138" s="25"/>
      <c r="I1138" s="25"/>
      <c r="J1138" s="10"/>
      <c r="K1138"/>
      <c r="L1138" s="13"/>
      <c r="M1138" s="13"/>
      <c r="N1138"/>
      <c r="O1138"/>
      <c r="P1138" s="13"/>
      <c r="Q1138" s="13"/>
      <c r="R1138"/>
      <c r="S1138"/>
      <c r="T1138"/>
      <c r="U1138"/>
      <c r="V1138"/>
      <c r="W1138"/>
      <c r="X1138"/>
      <c r="Y1138" s="12"/>
      <c r="Z1138" s="12"/>
      <c r="AA1138" s="12"/>
      <c r="AB1138" s="12"/>
    </row>
    <row r="1139" spans="1:28" x14ac:dyDescent="0.25">
      <c r="A1139"/>
      <c r="B1139"/>
      <c r="C1139"/>
      <c r="D1139" s="23"/>
      <c r="E1139"/>
      <c r="F1139" s="25"/>
      <c r="G1139" s="25"/>
      <c r="H1139" s="25"/>
      <c r="I1139" s="25"/>
      <c r="J1139" s="10"/>
      <c r="K1139"/>
      <c r="L1139" s="13"/>
      <c r="M1139" s="13"/>
      <c r="N1139"/>
      <c r="O1139"/>
      <c r="P1139" s="13"/>
      <c r="Q1139" s="13"/>
      <c r="R1139"/>
      <c r="S1139"/>
      <c r="T1139"/>
      <c r="U1139"/>
      <c r="V1139"/>
      <c r="W1139"/>
      <c r="X1139"/>
      <c r="Y1139" s="12"/>
      <c r="Z1139" s="12"/>
      <c r="AA1139" s="12"/>
      <c r="AB1139" s="12"/>
    </row>
    <row r="1140" spans="1:28" x14ac:dyDescent="0.25">
      <c r="A1140"/>
      <c r="B1140"/>
      <c r="C1140"/>
      <c r="D1140" s="23"/>
      <c r="E1140"/>
      <c r="F1140" s="25"/>
      <c r="G1140" s="25"/>
      <c r="H1140" s="25"/>
      <c r="I1140" s="25"/>
      <c r="J1140" s="10"/>
      <c r="K1140"/>
      <c r="L1140" s="13"/>
      <c r="M1140" s="13"/>
      <c r="N1140"/>
      <c r="O1140"/>
      <c r="P1140" s="13"/>
      <c r="Q1140" s="13"/>
      <c r="R1140"/>
      <c r="S1140"/>
      <c r="T1140"/>
      <c r="U1140"/>
      <c r="V1140"/>
      <c r="W1140"/>
      <c r="X1140"/>
      <c r="Y1140" s="12"/>
      <c r="Z1140" s="12"/>
      <c r="AA1140" s="12"/>
      <c r="AB1140" s="12"/>
    </row>
    <row r="1141" spans="1:28" x14ac:dyDescent="0.25">
      <c r="A1141"/>
      <c r="B1141"/>
      <c r="C1141"/>
      <c r="D1141" s="23"/>
      <c r="E1141"/>
      <c r="F1141" s="25"/>
      <c r="G1141" s="25"/>
      <c r="H1141" s="25"/>
      <c r="I1141" s="25"/>
      <c r="J1141" s="10"/>
      <c r="K1141"/>
      <c r="L1141" s="13"/>
      <c r="M1141" s="13"/>
      <c r="N1141"/>
      <c r="O1141"/>
      <c r="P1141" s="13"/>
      <c r="Q1141" s="13"/>
      <c r="R1141"/>
      <c r="S1141"/>
      <c r="T1141"/>
      <c r="U1141"/>
      <c r="V1141"/>
      <c r="W1141"/>
      <c r="X1141"/>
      <c r="Y1141" s="12"/>
      <c r="Z1141" s="12"/>
      <c r="AA1141" s="12"/>
      <c r="AB1141" s="12"/>
    </row>
    <row r="1142" spans="1:28" x14ac:dyDescent="0.25">
      <c r="A1142"/>
      <c r="B1142"/>
      <c r="C1142"/>
      <c r="D1142" s="23"/>
      <c r="E1142"/>
      <c r="F1142" s="25"/>
      <c r="G1142" s="25"/>
      <c r="H1142" s="25"/>
      <c r="I1142" s="25"/>
      <c r="J1142" s="10"/>
      <c r="K1142"/>
      <c r="L1142" s="13"/>
      <c r="M1142" s="13"/>
      <c r="N1142"/>
      <c r="O1142"/>
      <c r="P1142" s="13"/>
      <c r="Q1142" s="13"/>
      <c r="R1142"/>
      <c r="S1142"/>
      <c r="T1142"/>
      <c r="U1142"/>
      <c r="V1142"/>
      <c r="W1142"/>
      <c r="X1142"/>
      <c r="Y1142" s="12"/>
      <c r="Z1142" s="12"/>
      <c r="AA1142" s="12"/>
      <c r="AB1142" s="12"/>
    </row>
    <row r="1143" spans="1:28" x14ac:dyDescent="0.25">
      <c r="A1143"/>
      <c r="B1143"/>
      <c r="C1143"/>
      <c r="D1143" s="23"/>
      <c r="E1143"/>
      <c r="F1143" s="25"/>
      <c r="G1143" s="25"/>
      <c r="H1143" s="25"/>
      <c r="I1143" s="25"/>
      <c r="J1143" s="10"/>
      <c r="K1143"/>
      <c r="L1143" s="13"/>
      <c r="M1143" s="13"/>
      <c r="N1143"/>
      <c r="O1143"/>
      <c r="P1143" s="13"/>
      <c r="Q1143" s="13"/>
      <c r="R1143"/>
      <c r="S1143"/>
      <c r="T1143"/>
      <c r="U1143"/>
      <c r="V1143"/>
      <c r="W1143"/>
      <c r="X1143"/>
      <c r="Y1143" s="12"/>
      <c r="Z1143" s="12"/>
      <c r="AA1143" s="12"/>
      <c r="AB1143" s="12"/>
    </row>
    <row r="1144" spans="1:28" x14ac:dyDescent="0.25">
      <c r="A1144"/>
      <c r="B1144"/>
      <c r="C1144"/>
      <c r="D1144" s="23"/>
      <c r="E1144"/>
      <c r="F1144" s="25"/>
      <c r="G1144" s="25"/>
      <c r="H1144" s="25"/>
      <c r="I1144" s="25"/>
      <c r="J1144" s="10"/>
      <c r="K1144"/>
      <c r="L1144" s="13"/>
      <c r="M1144" s="13"/>
      <c r="N1144"/>
      <c r="O1144"/>
      <c r="P1144" s="13"/>
      <c r="Q1144" s="13"/>
      <c r="R1144"/>
      <c r="S1144"/>
      <c r="T1144"/>
      <c r="U1144"/>
      <c r="V1144"/>
      <c r="W1144"/>
      <c r="X1144"/>
      <c r="Y1144" s="12"/>
      <c r="Z1144" s="12"/>
      <c r="AA1144" s="12"/>
      <c r="AB1144" s="12"/>
    </row>
    <row r="1145" spans="1:28" x14ac:dyDescent="0.25">
      <c r="A1145"/>
      <c r="B1145"/>
      <c r="C1145"/>
      <c r="D1145" s="23"/>
      <c r="E1145"/>
      <c r="F1145" s="25"/>
      <c r="G1145" s="25"/>
      <c r="H1145" s="25"/>
      <c r="I1145" s="25"/>
      <c r="J1145" s="10"/>
      <c r="K1145"/>
      <c r="L1145" s="13"/>
      <c r="M1145" s="13"/>
      <c r="N1145"/>
      <c r="O1145"/>
      <c r="P1145" s="13"/>
      <c r="Q1145" s="13"/>
      <c r="R1145"/>
      <c r="S1145"/>
      <c r="T1145"/>
      <c r="U1145"/>
      <c r="V1145"/>
      <c r="W1145"/>
      <c r="X1145"/>
      <c r="Y1145" s="12"/>
      <c r="Z1145" s="12"/>
      <c r="AA1145" s="12"/>
      <c r="AB1145" s="12"/>
    </row>
    <row r="1146" spans="1:28" x14ac:dyDescent="0.25">
      <c r="A1146"/>
      <c r="B1146"/>
      <c r="C1146"/>
      <c r="D1146" s="23"/>
      <c r="E1146"/>
      <c r="F1146" s="25"/>
      <c r="G1146" s="25"/>
      <c r="H1146" s="25"/>
      <c r="I1146" s="25"/>
      <c r="J1146" s="10"/>
      <c r="K1146"/>
      <c r="L1146" s="13"/>
      <c r="M1146" s="13"/>
      <c r="N1146"/>
      <c r="O1146"/>
      <c r="P1146" s="13"/>
      <c r="Q1146" s="13"/>
      <c r="R1146"/>
      <c r="S1146"/>
      <c r="T1146"/>
      <c r="U1146"/>
      <c r="V1146"/>
      <c r="W1146"/>
      <c r="X1146"/>
      <c r="Y1146" s="12"/>
      <c r="Z1146" s="12"/>
      <c r="AA1146" s="12"/>
      <c r="AB1146" s="12"/>
    </row>
    <row r="1147" spans="1:28" x14ac:dyDescent="0.25">
      <c r="A1147"/>
      <c r="B1147"/>
      <c r="C1147"/>
      <c r="D1147" s="23"/>
      <c r="E1147"/>
      <c r="F1147" s="25"/>
      <c r="G1147" s="25"/>
      <c r="H1147" s="25"/>
      <c r="I1147" s="25"/>
      <c r="J1147" s="10"/>
      <c r="K1147"/>
      <c r="L1147" s="13"/>
      <c r="M1147" s="13"/>
      <c r="N1147"/>
      <c r="O1147"/>
      <c r="P1147" s="13"/>
      <c r="Q1147" s="13"/>
      <c r="R1147"/>
      <c r="S1147"/>
      <c r="T1147"/>
      <c r="U1147"/>
      <c r="V1147"/>
      <c r="W1147"/>
      <c r="X1147"/>
      <c r="Y1147" s="12"/>
      <c r="Z1147" s="12"/>
      <c r="AA1147" s="12"/>
      <c r="AB1147" s="12"/>
    </row>
    <row r="1148" spans="1:28" x14ac:dyDescent="0.25">
      <c r="A1148"/>
      <c r="B1148"/>
      <c r="C1148"/>
      <c r="D1148" s="23"/>
      <c r="E1148"/>
      <c r="F1148" s="25"/>
      <c r="G1148" s="25"/>
      <c r="H1148" s="25"/>
      <c r="I1148" s="25"/>
      <c r="J1148" s="10"/>
      <c r="K1148"/>
      <c r="L1148" s="13"/>
      <c r="M1148" s="13"/>
      <c r="N1148"/>
      <c r="O1148"/>
      <c r="P1148" s="13"/>
      <c r="Q1148" s="13"/>
      <c r="R1148"/>
      <c r="S1148"/>
      <c r="T1148"/>
      <c r="U1148"/>
      <c r="V1148"/>
      <c r="W1148"/>
      <c r="X1148"/>
      <c r="Y1148" s="12"/>
      <c r="Z1148" s="12"/>
      <c r="AA1148" s="12"/>
      <c r="AB1148" s="12"/>
    </row>
    <row r="1149" spans="1:28" x14ac:dyDescent="0.25">
      <c r="A1149"/>
      <c r="B1149"/>
      <c r="C1149"/>
      <c r="D1149" s="23"/>
      <c r="E1149"/>
      <c r="F1149" s="25"/>
      <c r="G1149" s="25"/>
      <c r="H1149" s="25"/>
      <c r="I1149" s="25"/>
      <c r="J1149" s="10"/>
      <c r="K1149"/>
      <c r="L1149" s="13"/>
      <c r="M1149" s="13"/>
      <c r="N1149"/>
      <c r="O1149"/>
      <c r="P1149" s="13"/>
      <c r="Q1149" s="13"/>
      <c r="R1149"/>
      <c r="S1149"/>
      <c r="T1149"/>
      <c r="U1149"/>
      <c r="V1149"/>
      <c r="W1149"/>
      <c r="X1149"/>
      <c r="Y1149" s="12"/>
      <c r="Z1149" s="12"/>
      <c r="AA1149" s="12"/>
      <c r="AB1149" s="12"/>
    </row>
    <row r="1150" spans="1:28" x14ac:dyDescent="0.25">
      <c r="A1150"/>
      <c r="B1150"/>
      <c r="C1150"/>
      <c r="D1150" s="23"/>
      <c r="E1150"/>
      <c r="F1150" s="25"/>
      <c r="G1150" s="25"/>
      <c r="H1150" s="25"/>
      <c r="I1150" s="25"/>
      <c r="J1150" s="10"/>
      <c r="K1150"/>
      <c r="L1150" s="13"/>
      <c r="M1150" s="13"/>
      <c r="N1150"/>
      <c r="O1150"/>
      <c r="P1150" s="13"/>
      <c r="Q1150" s="13"/>
      <c r="R1150"/>
      <c r="S1150"/>
      <c r="T1150"/>
      <c r="U1150"/>
      <c r="V1150"/>
      <c r="W1150"/>
      <c r="X1150"/>
      <c r="Y1150" s="12"/>
      <c r="Z1150" s="12"/>
      <c r="AA1150" s="12"/>
      <c r="AB1150" s="12"/>
    </row>
    <row r="1151" spans="1:28" x14ac:dyDescent="0.25">
      <c r="A1151"/>
      <c r="B1151"/>
      <c r="C1151"/>
      <c r="D1151" s="23"/>
      <c r="E1151"/>
      <c r="F1151" s="25"/>
      <c r="G1151" s="25"/>
      <c r="H1151" s="25"/>
      <c r="I1151" s="25"/>
      <c r="J1151" s="10"/>
      <c r="K1151"/>
      <c r="L1151" s="13"/>
      <c r="M1151" s="13"/>
      <c r="N1151"/>
      <c r="O1151"/>
      <c r="P1151" s="13"/>
      <c r="Q1151" s="13"/>
      <c r="R1151"/>
      <c r="S1151"/>
      <c r="T1151"/>
      <c r="U1151"/>
      <c r="V1151"/>
      <c r="W1151"/>
      <c r="X1151"/>
      <c r="Y1151" s="12"/>
      <c r="Z1151" s="12"/>
      <c r="AA1151" s="12"/>
      <c r="AB1151" s="12"/>
    </row>
    <row r="1152" spans="1:28" x14ac:dyDescent="0.25">
      <c r="A1152"/>
      <c r="B1152"/>
      <c r="C1152"/>
      <c r="D1152" s="23"/>
      <c r="E1152"/>
      <c r="F1152" s="25"/>
      <c r="G1152" s="25"/>
      <c r="H1152" s="25"/>
      <c r="I1152" s="25"/>
      <c r="J1152" s="10"/>
      <c r="K1152"/>
      <c r="L1152" s="13"/>
      <c r="M1152" s="13"/>
      <c r="N1152"/>
      <c r="O1152"/>
      <c r="P1152" s="13"/>
      <c r="Q1152" s="13"/>
      <c r="R1152"/>
      <c r="S1152"/>
      <c r="T1152"/>
      <c r="U1152"/>
      <c r="V1152"/>
      <c r="W1152"/>
      <c r="X1152"/>
      <c r="Y1152" s="12"/>
      <c r="Z1152" s="12"/>
      <c r="AA1152" s="12"/>
      <c r="AB1152" s="12"/>
    </row>
    <row r="1153" spans="1:28" x14ac:dyDescent="0.25">
      <c r="A1153"/>
      <c r="B1153"/>
      <c r="C1153"/>
      <c r="D1153" s="23"/>
      <c r="E1153"/>
      <c r="F1153" s="25"/>
      <c r="G1153" s="25"/>
      <c r="H1153" s="25"/>
      <c r="I1153" s="25"/>
      <c r="J1153" s="10"/>
      <c r="K1153"/>
      <c r="L1153" s="13"/>
      <c r="M1153" s="13"/>
      <c r="N1153"/>
      <c r="O1153"/>
      <c r="P1153" s="13"/>
      <c r="Q1153" s="13"/>
      <c r="R1153"/>
      <c r="S1153"/>
      <c r="T1153"/>
      <c r="U1153"/>
      <c r="V1153"/>
      <c r="W1153"/>
      <c r="X1153"/>
      <c r="Y1153" s="12"/>
      <c r="Z1153" s="12"/>
      <c r="AA1153" s="12"/>
      <c r="AB1153" s="12"/>
    </row>
    <row r="1154" spans="1:28" x14ac:dyDescent="0.25">
      <c r="A1154"/>
      <c r="B1154"/>
      <c r="C1154"/>
      <c r="D1154" s="23"/>
      <c r="E1154"/>
      <c r="F1154" s="25"/>
      <c r="G1154" s="25"/>
      <c r="H1154" s="25"/>
      <c r="I1154" s="25"/>
      <c r="J1154" s="10"/>
      <c r="K1154"/>
      <c r="L1154" s="13"/>
      <c r="M1154" s="13"/>
      <c r="N1154"/>
      <c r="O1154"/>
      <c r="P1154" s="13"/>
      <c r="Q1154" s="13"/>
      <c r="R1154"/>
      <c r="S1154"/>
      <c r="T1154"/>
      <c r="U1154"/>
      <c r="V1154"/>
      <c r="W1154"/>
      <c r="X1154"/>
      <c r="Y1154" s="12"/>
      <c r="Z1154" s="12"/>
      <c r="AA1154" s="12"/>
      <c r="AB1154" s="12"/>
    </row>
    <row r="1155" spans="1:28" x14ac:dyDescent="0.25">
      <c r="A1155"/>
      <c r="B1155"/>
      <c r="C1155"/>
      <c r="D1155" s="23"/>
      <c r="E1155"/>
      <c r="F1155" s="25"/>
      <c r="G1155" s="25"/>
      <c r="H1155" s="25"/>
      <c r="I1155" s="25"/>
      <c r="J1155" s="10"/>
      <c r="K1155"/>
      <c r="L1155" s="13"/>
      <c r="M1155" s="13"/>
      <c r="N1155"/>
      <c r="O1155"/>
      <c r="P1155" s="13"/>
      <c r="Q1155" s="13"/>
      <c r="R1155"/>
      <c r="S1155"/>
      <c r="T1155"/>
      <c r="U1155"/>
      <c r="V1155"/>
      <c r="W1155"/>
      <c r="X1155"/>
      <c r="Y1155" s="12"/>
      <c r="Z1155" s="12"/>
      <c r="AA1155" s="12"/>
      <c r="AB1155" s="12"/>
    </row>
    <row r="1156" spans="1:28" x14ac:dyDescent="0.25">
      <c r="A1156"/>
      <c r="B1156"/>
      <c r="C1156"/>
      <c r="D1156" s="23"/>
      <c r="E1156"/>
      <c r="F1156" s="25"/>
      <c r="G1156" s="25"/>
      <c r="H1156" s="25"/>
      <c r="I1156" s="25"/>
      <c r="J1156" s="10"/>
      <c r="K1156"/>
      <c r="L1156" s="13"/>
      <c r="M1156" s="13"/>
      <c r="N1156"/>
      <c r="O1156"/>
      <c r="P1156" s="13"/>
      <c r="Q1156" s="13"/>
      <c r="R1156"/>
      <c r="S1156"/>
      <c r="T1156"/>
      <c r="U1156"/>
      <c r="V1156"/>
      <c r="W1156"/>
      <c r="X1156"/>
      <c r="Y1156" s="12"/>
      <c r="Z1156" s="12"/>
      <c r="AA1156" s="12"/>
      <c r="AB1156" s="12"/>
    </row>
    <row r="1157" spans="1:28" x14ac:dyDescent="0.25">
      <c r="A1157"/>
      <c r="B1157"/>
      <c r="C1157"/>
      <c r="D1157" s="23"/>
      <c r="E1157"/>
      <c r="F1157" s="25"/>
      <c r="G1157" s="25"/>
      <c r="H1157" s="25"/>
      <c r="I1157" s="25"/>
      <c r="J1157" s="10"/>
      <c r="K1157"/>
      <c r="L1157" s="13"/>
      <c r="M1157" s="13"/>
      <c r="N1157"/>
      <c r="O1157"/>
      <c r="P1157" s="13"/>
      <c r="Q1157" s="13"/>
      <c r="R1157"/>
      <c r="S1157"/>
      <c r="T1157"/>
      <c r="U1157"/>
      <c r="V1157"/>
      <c r="W1157"/>
      <c r="X1157"/>
      <c r="Y1157" s="12"/>
      <c r="Z1157" s="12"/>
      <c r="AA1157" s="12"/>
      <c r="AB1157" s="12"/>
    </row>
    <row r="1158" spans="1:28" x14ac:dyDescent="0.25">
      <c r="A1158"/>
      <c r="B1158"/>
      <c r="C1158"/>
      <c r="D1158" s="23"/>
      <c r="E1158"/>
      <c r="F1158" s="25"/>
      <c r="G1158" s="25"/>
      <c r="H1158" s="25"/>
      <c r="I1158" s="25"/>
      <c r="J1158" s="10"/>
      <c r="K1158"/>
      <c r="L1158" s="13"/>
      <c r="M1158" s="13"/>
      <c r="N1158"/>
      <c r="O1158"/>
      <c r="P1158" s="13"/>
      <c r="Q1158" s="13"/>
      <c r="R1158"/>
      <c r="S1158"/>
      <c r="T1158"/>
      <c r="U1158"/>
      <c r="V1158"/>
      <c r="W1158"/>
      <c r="X1158"/>
      <c r="Y1158" s="12"/>
      <c r="Z1158" s="12"/>
      <c r="AA1158" s="12"/>
      <c r="AB1158" s="12"/>
    </row>
    <row r="1159" spans="1:28" x14ac:dyDescent="0.25">
      <c r="A1159"/>
      <c r="B1159"/>
      <c r="C1159"/>
      <c r="D1159" s="23"/>
      <c r="E1159"/>
      <c r="F1159" s="25"/>
      <c r="G1159" s="25"/>
      <c r="H1159" s="25"/>
      <c r="I1159" s="25"/>
      <c r="J1159" s="10"/>
      <c r="K1159"/>
      <c r="L1159" s="13"/>
      <c r="M1159" s="13"/>
      <c r="N1159"/>
      <c r="O1159"/>
      <c r="P1159" s="13"/>
      <c r="Q1159" s="13"/>
      <c r="R1159"/>
      <c r="S1159"/>
      <c r="T1159"/>
      <c r="U1159"/>
      <c r="V1159"/>
      <c r="W1159"/>
      <c r="X1159"/>
      <c r="Y1159" s="12"/>
      <c r="Z1159" s="12"/>
      <c r="AA1159" s="12"/>
      <c r="AB1159" s="12"/>
    </row>
    <row r="1160" spans="1:28" x14ac:dyDescent="0.25">
      <c r="A1160"/>
      <c r="B1160"/>
      <c r="C1160"/>
      <c r="D1160" s="23"/>
      <c r="E1160"/>
      <c r="F1160" s="25"/>
      <c r="G1160" s="25"/>
      <c r="H1160" s="25"/>
      <c r="I1160" s="25"/>
      <c r="J1160" s="10"/>
      <c r="K1160"/>
      <c r="L1160" s="13"/>
      <c r="M1160" s="13"/>
      <c r="N1160"/>
      <c r="O1160"/>
      <c r="P1160" s="13"/>
      <c r="Q1160" s="13"/>
      <c r="R1160"/>
      <c r="S1160"/>
      <c r="T1160"/>
      <c r="U1160"/>
      <c r="V1160"/>
      <c r="W1160"/>
      <c r="X1160"/>
      <c r="Y1160" s="12"/>
      <c r="Z1160" s="12"/>
      <c r="AA1160" s="12"/>
      <c r="AB1160" s="12"/>
    </row>
    <row r="1161" spans="1:28" x14ac:dyDescent="0.25">
      <c r="A1161"/>
      <c r="B1161"/>
      <c r="C1161"/>
      <c r="D1161" s="23"/>
      <c r="E1161"/>
      <c r="F1161" s="25"/>
      <c r="G1161" s="25"/>
      <c r="H1161" s="25"/>
      <c r="I1161" s="25"/>
      <c r="J1161" s="10"/>
      <c r="K1161"/>
      <c r="L1161" s="13"/>
      <c r="M1161" s="13"/>
      <c r="N1161"/>
      <c r="O1161"/>
      <c r="P1161" s="13"/>
      <c r="Q1161" s="13"/>
      <c r="R1161"/>
      <c r="S1161"/>
      <c r="T1161"/>
      <c r="U1161"/>
      <c r="V1161"/>
      <c r="W1161"/>
      <c r="X1161"/>
      <c r="Y1161" s="12"/>
      <c r="Z1161" s="12"/>
      <c r="AA1161" s="12"/>
      <c r="AB1161" s="12"/>
    </row>
    <row r="1162" spans="1:28" x14ac:dyDescent="0.25">
      <c r="A1162"/>
      <c r="B1162"/>
      <c r="C1162"/>
      <c r="D1162" s="23"/>
      <c r="E1162"/>
      <c r="F1162" s="25"/>
      <c r="G1162" s="25"/>
      <c r="H1162" s="25"/>
      <c r="I1162" s="25"/>
      <c r="J1162" s="10"/>
      <c r="K1162"/>
      <c r="L1162" s="13"/>
      <c r="M1162" s="13"/>
      <c r="N1162"/>
      <c r="O1162"/>
      <c r="P1162" s="13"/>
      <c r="Q1162" s="13"/>
      <c r="R1162"/>
      <c r="S1162"/>
      <c r="T1162"/>
      <c r="U1162"/>
      <c r="V1162"/>
      <c r="W1162"/>
      <c r="X1162"/>
      <c r="Y1162" s="12"/>
      <c r="Z1162" s="12"/>
      <c r="AA1162" s="12"/>
      <c r="AB1162" s="12"/>
    </row>
    <row r="1163" spans="1:28" x14ac:dyDescent="0.25">
      <c r="A1163"/>
      <c r="B1163"/>
      <c r="C1163"/>
      <c r="D1163" s="23"/>
      <c r="E1163"/>
      <c r="F1163" s="25"/>
      <c r="G1163" s="25"/>
      <c r="H1163" s="25"/>
      <c r="I1163" s="25"/>
      <c r="J1163" s="10"/>
      <c r="K1163"/>
      <c r="L1163" s="13"/>
      <c r="M1163" s="13"/>
      <c r="N1163"/>
      <c r="O1163"/>
      <c r="P1163" s="13"/>
      <c r="Q1163" s="13"/>
      <c r="R1163"/>
      <c r="S1163"/>
      <c r="T1163"/>
      <c r="U1163"/>
      <c r="V1163"/>
      <c r="W1163"/>
      <c r="X1163"/>
      <c r="Y1163" s="12"/>
      <c r="Z1163" s="12"/>
      <c r="AA1163" s="12"/>
      <c r="AB1163" s="12"/>
    </row>
    <row r="1164" spans="1:28" x14ac:dyDescent="0.25">
      <c r="A1164"/>
      <c r="B1164"/>
      <c r="C1164"/>
      <c r="D1164" s="23"/>
      <c r="E1164"/>
      <c r="F1164" s="25"/>
      <c r="G1164" s="25"/>
      <c r="H1164" s="25"/>
      <c r="I1164" s="25"/>
      <c r="J1164" s="10"/>
      <c r="K1164"/>
      <c r="L1164" s="13"/>
      <c r="M1164" s="13"/>
      <c r="N1164"/>
      <c r="O1164"/>
      <c r="P1164" s="13"/>
      <c r="Q1164" s="13"/>
      <c r="R1164"/>
      <c r="S1164"/>
      <c r="T1164"/>
      <c r="U1164"/>
      <c r="V1164"/>
      <c r="W1164"/>
      <c r="X1164"/>
      <c r="Y1164" s="12"/>
      <c r="Z1164" s="12"/>
      <c r="AA1164" s="12"/>
      <c r="AB1164" s="12"/>
    </row>
    <row r="1165" spans="1:28" x14ac:dyDescent="0.25">
      <c r="A1165"/>
      <c r="B1165"/>
      <c r="C1165"/>
      <c r="D1165" s="23"/>
      <c r="E1165"/>
      <c r="F1165" s="25"/>
      <c r="G1165" s="25"/>
      <c r="H1165" s="25"/>
      <c r="I1165" s="25"/>
      <c r="J1165" s="10"/>
      <c r="K1165"/>
      <c r="L1165" s="13"/>
      <c r="M1165" s="13"/>
      <c r="N1165"/>
      <c r="O1165"/>
      <c r="P1165" s="13"/>
      <c r="Q1165" s="13"/>
      <c r="R1165"/>
      <c r="S1165"/>
      <c r="T1165"/>
      <c r="U1165"/>
      <c r="V1165"/>
      <c r="W1165"/>
      <c r="X1165"/>
      <c r="Y1165" s="12"/>
      <c r="Z1165" s="12"/>
      <c r="AA1165" s="12"/>
      <c r="AB1165" s="12"/>
    </row>
    <row r="1166" spans="1:28" x14ac:dyDescent="0.25">
      <c r="A1166"/>
      <c r="B1166"/>
      <c r="C1166"/>
      <c r="D1166" s="23"/>
      <c r="E1166"/>
      <c r="F1166" s="25"/>
      <c r="G1166" s="25"/>
      <c r="H1166" s="25"/>
      <c r="I1166" s="25"/>
      <c r="J1166" s="10"/>
      <c r="K1166"/>
      <c r="L1166" s="13"/>
      <c r="M1166" s="13"/>
      <c r="N1166"/>
      <c r="O1166"/>
      <c r="P1166" s="13"/>
      <c r="Q1166" s="13"/>
      <c r="R1166"/>
      <c r="S1166"/>
      <c r="T1166"/>
      <c r="U1166"/>
      <c r="V1166"/>
      <c r="W1166"/>
      <c r="X1166"/>
      <c r="Y1166" s="12"/>
      <c r="Z1166" s="12"/>
      <c r="AA1166" s="12"/>
      <c r="AB1166" s="12"/>
    </row>
    <row r="1167" spans="1:28" x14ac:dyDescent="0.25">
      <c r="A1167"/>
      <c r="B1167"/>
      <c r="C1167"/>
      <c r="D1167" s="23"/>
      <c r="E1167"/>
      <c r="F1167" s="25"/>
      <c r="G1167" s="25"/>
      <c r="H1167" s="25"/>
      <c r="I1167" s="25"/>
      <c r="J1167" s="10"/>
      <c r="K1167"/>
      <c r="L1167" s="13"/>
      <c r="M1167" s="13"/>
      <c r="N1167"/>
      <c r="O1167"/>
      <c r="P1167" s="13"/>
      <c r="Q1167" s="13"/>
      <c r="R1167"/>
      <c r="S1167"/>
      <c r="T1167"/>
      <c r="U1167"/>
      <c r="V1167"/>
      <c r="W1167"/>
      <c r="X1167"/>
      <c r="Y1167" s="12"/>
      <c r="Z1167" s="12"/>
      <c r="AA1167" s="12"/>
      <c r="AB1167" s="12"/>
    </row>
    <row r="1168" spans="1:28" x14ac:dyDescent="0.25">
      <c r="A1168"/>
      <c r="B1168"/>
      <c r="C1168"/>
      <c r="D1168" s="23"/>
      <c r="E1168"/>
      <c r="F1168" s="25"/>
      <c r="G1168" s="25"/>
      <c r="H1168" s="25"/>
      <c r="I1168" s="25"/>
      <c r="J1168" s="10"/>
      <c r="K1168"/>
      <c r="L1168" s="13"/>
      <c r="M1168" s="13"/>
      <c r="N1168"/>
      <c r="O1168"/>
      <c r="P1168" s="13"/>
      <c r="Q1168" s="13"/>
      <c r="R1168"/>
      <c r="S1168"/>
      <c r="T1168"/>
      <c r="U1168"/>
      <c r="V1168"/>
      <c r="W1168"/>
      <c r="X1168"/>
      <c r="Y1168" s="12"/>
      <c r="Z1168" s="12"/>
      <c r="AA1168" s="12"/>
      <c r="AB1168" s="12"/>
    </row>
    <row r="1169" spans="1:28" x14ac:dyDescent="0.25">
      <c r="A1169"/>
      <c r="B1169"/>
      <c r="C1169"/>
      <c r="D1169" s="23"/>
      <c r="E1169"/>
      <c r="F1169" s="25"/>
      <c r="G1169" s="25"/>
      <c r="H1169" s="25"/>
      <c r="I1169" s="25"/>
      <c r="J1169" s="10"/>
      <c r="K1169"/>
      <c r="L1169" s="13"/>
      <c r="M1169" s="13"/>
      <c r="N1169"/>
      <c r="O1169"/>
      <c r="P1169" s="13"/>
      <c r="Q1169" s="13"/>
      <c r="R1169"/>
      <c r="S1169"/>
      <c r="T1169"/>
      <c r="U1169"/>
      <c r="V1169"/>
      <c r="W1169"/>
      <c r="X1169"/>
      <c r="Y1169" s="12"/>
      <c r="Z1169" s="12"/>
      <c r="AA1169" s="12"/>
      <c r="AB1169" s="12"/>
    </row>
    <row r="1170" spans="1:28" x14ac:dyDescent="0.25">
      <c r="A1170"/>
      <c r="B1170"/>
      <c r="C1170"/>
      <c r="D1170" s="23"/>
      <c r="E1170"/>
      <c r="F1170" s="25"/>
      <c r="G1170" s="25"/>
      <c r="H1170" s="25"/>
      <c r="I1170" s="25"/>
      <c r="J1170" s="10"/>
      <c r="K1170"/>
      <c r="L1170" s="13"/>
      <c r="M1170" s="13"/>
      <c r="N1170"/>
      <c r="O1170"/>
      <c r="P1170" s="13"/>
      <c r="Q1170" s="13"/>
      <c r="R1170"/>
      <c r="S1170"/>
      <c r="T1170"/>
      <c r="U1170"/>
      <c r="V1170"/>
      <c r="W1170"/>
      <c r="X1170"/>
      <c r="Y1170" s="12"/>
      <c r="Z1170" s="12"/>
      <c r="AA1170" s="12"/>
      <c r="AB1170" s="12"/>
    </row>
    <row r="1171" spans="1:28" x14ac:dyDescent="0.25">
      <c r="A1171"/>
      <c r="B1171"/>
      <c r="C1171"/>
      <c r="D1171" s="23"/>
      <c r="E1171"/>
      <c r="F1171" s="25"/>
      <c r="G1171" s="25"/>
      <c r="H1171" s="25"/>
      <c r="I1171" s="25"/>
      <c r="J1171" s="10"/>
      <c r="K1171"/>
      <c r="L1171" s="13"/>
      <c r="M1171" s="13"/>
      <c r="N1171"/>
      <c r="O1171"/>
      <c r="P1171" s="13"/>
      <c r="Q1171" s="13"/>
      <c r="R1171"/>
      <c r="S1171"/>
      <c r="T1171"/>
      <c r="U1171"/>
      <c r="V1171"/>
      <c r="W1171"/>
      <c r="X1171"/>
      <c r="Y1171" s="12"/>
      <c r="Z1171" s="12"/>
      <c r="AA1171" s="12"/>
      <c r="AB1171" s="12"/>
    </row>
    <row r="1172" spans="1:28" x14ac:dyDescent="0.25">
      <c r="A1172"/>
      <c r="B1172"/>
      <c r="C1172"/>
      <c r="D1172" s="23"/>
      <c r="E1172"/>
      <c r="F1172" s="25"/>
      <c r="G1172" s="25"/>
      <c r="H1172" s="25"/>
      <c r="I1172" s="25"/>
      <c r="J1172" s="10"/>
      <c r="K1172"/>
      <c r="L1172" s="13"/>
      <c r="M1172" s="13"/>
      <c r="N1172"/>
      <c r="O1172"/>
      <c r="P1172" s="13"/>
      <c r="Q1172" s="13"/>
      <c r="R1172"/>
      <c r="S1172"/>
      <c r="T1172"/>
      <c r="U1172"/>
      <c r="V1172"/>
      <c r="W1172"/>
      <c r="X1172"/>
      <c r="Y1172" s="12"/>
      <c r="Z1172" s="12"/>
      <c r="AA1172" s="12"/>
      <c r="AB1172" s="12"/>
    </row>
    <row r="1173" spans="1:28" x14ac:dyDescent="0.25">
      <c r="A1173"/>
      <c r="B1173"/>
      <c r="C1173"/>
      <c r="D1173" s="23"/>
      <c r="E1173"/>
      <c r="F1173" s="25"/>
      <c r="G1173" s="25"/>
      <c r="H1173" s="25"/>
      <c r="I1173" s="25"/>
      <c r="J1173" s="10"/>
      <c r="K1173"/>
      <c r="L1173" s="13"/>
      <c r="M1173" s="13"/>
      <c r="N1173"/>
      <c r="O1173"/>
      <c r="P1173" s="13"/>
      <c r="Q1173" s="13"/>
      <c r="R1173"/>
      <c r="S1173"/>
      <c r="T1173"/>
      <c r="U1173"/>
      <c r="V1173"/>
      <c r="W1173"/>
      <c r="X1173"/>
      <c r="Y1173" s="12"/>
      <c r="Z1173" s="12"/>
      <c r="AA1173" s="12"/>
      <c r="AB1173" s="12"/>
    </row>
    <row r="1174" spans="1:28" x14ac:dyDescent="0.25">
      <c r="A1174"/>
      <c r="B1174"/>
      <c r="C1174"/>
      <c r="D1174" s="23"/>
      <c r="E1174"/>
      <c r="F1174" s="25"/>
      <c r="G1174" s="25"/>
      <c r="H1174" s="25"/>
      <c r="I1174" s="25"/>
      <c r="J1174" s="10"/>
      <c r="K1174"/>
      <c r="L1174" s="13"/>
      <c r="M1174" s="13"/>
      <c r="N1174"/>
      <c r="O1174"/>
      <c r="P1174" s="13"/>
      <c r="Q1174" s="13"/>
      <c r="R1174"/>
      <c r="S1174"/>
      <c r="T1174"/>
      <c r="U1174"/>
      <c r="V1174"/>
      <c r="W1174"/>
      <c r="X1174"/>
      <c r="Y1174" s="12"/>
      <c r="Z1174" s="12"/>
      <c r="AA1174" s="12"/>
      <c r="AB1174" s="12"/>
    </row>
    <row r="1175" spans="1:28" x14ac:dyDescent="0.25">
      <c r="A1175"/>
      <c r="B1175"/>
      <c r="C1175"/>
      <c r="D1175" s="23"/>
      <c r="E1175"/>
      <c r="F1175" s="25"/>
      <c r="G1175" s="25"/>
      <c r="H1175" s="25"/>
      <c r="I1175" s="25"/>
      <c r="J1175" s="10"/>
      <c r="K1175"/>
      <c r="L1175" s="13"/>
      <c r="M1175" s="13"/>
      <c r="N1175"/>
      <c r="O1175"/>
      <c r="P1175" s="13"/>
      <c r="Q1175" s="13"/>
      <c r="R1175"/>
      <c r="S1175"/>
      <c r="T1175"/>
      <c r="U1175"/>
      <c r="V1175"/>
      <c r="W1175"/>
      <c r="X1175"/>
      <c r="Y1175" s="12"/>
      <c r="Z1175" s="12"/>
      <c r="AA1175" s="12"/>
      <c r="AB1175" s="12"/>
    </row>
    <row r="1176" spans="1:28" x14ac:dyDescent="0.25">
      <c r="A1176"/>
      <c r="B1176"/>
      <c r="C1176"/>
      <c r="D1176" s="23"/>
      <c r="E1176"/>
      <c r="F1176" s="25"/>
      <c r="G1176" s="25"/>
      <c r="H1176" s="25"/>
      <c r="I1176" s="25"/>
      <c r="J1176" s="10"/>
      <c r="K1176"/>
      <c r="L1176" s="13"/>
      <c r="M1176" s="13"/>
      <c r="N1176"/>
      <c r="O1176"/>
      <c r="P1176" s="13"/>
      <c r="Q1176" s="13"/>
      <c r="R1176"/>
      <c r="S1176"/>
      <c r="T1176"/>
      <c r="U1176"/>
      <c r="V1176"/>
      <c r="W1176"/>
      <c r="X1176"/>
      <c r="Y1176" s="12"/>
      <c r="Z1176" s="12"/>
      <c r="AA1176" s="12"/>
      <c r="AB1176" s="12"/>
    </row>
    <row r="1177" spans="1:28" x14ac:dyDescent="0.25">
      <c r="A1177"/>
      <c r="B1177"/>
      <c r="C1177"/>
      <c r="D1177" s="23"/>
      <c r="E1177"/>
      <c r="F1177" s="25"/>
      <c r="G1177" s="25"/>
      <c r="H1177" s="25"/>
      <c r="I1177" s="25"/>
      <c r="J1177" s="10"/>
      <c r="K1177"/>
      <c r="L1177" s="13"/>
      <c r="M1177" s="13"/>
      <c r="N1177"/>
      <c r="O1177"/>
      <c r="P1177" s="13"/>
      <c r="Q1177" s="13"/>
      <c r="R1177"/>
      <c r="S1177"/>
      <c r="T1177"/>
      <c r="U1177"/>
      <c r="V1177"/>
      <c r="W1177"/>
      <c r="X1177"/>
      <c r="Y1177" s="12"/>
      <c r="Z1177" s="12"/>
      <c r="AA1177" s="12"/>
      <c r="AB1177" s="12"/>
    </row>
    <row r="1178" spans="1:28" x14ac:dyDescent="0.25">
      <c r="A1178"/>
      <c r="B1178"/>
      <c r="C1178"/>
      <c r="D1178" s="23"/>
      <c r="E1178"/>
      <c r="F1178" s="25"/>
      <c r="G1178" s="25"/>
      <c r="H1178" s="25"/>
      <c r="I1178" s="25"/>
      <c r="J1178" s="10"/>
      <c r="K1178"/>
      <c r="L1178" s="13"/>
      <c r="M1178" s="13"/>
      <c r="N1178"/>
      <c r="O1178"/>
      <c r="P1178" s="13"/>
      <c r="Q1178" s="13"/>
      <c r="R1178"/>
      <c r="S1178"/>
      <c r="T1178"/>
      <c r="U1178"/>
      <c r="V1178"/>
      <c r="W1178"/>
      <c r="X1178"/>
      <c r="Y1178" s="12"/>
      <c r="Z1178" s="12"/>
      <c r="AA1178" s="12"/>
      <c r="AB1178" s="12"/>
    </row>
    <row r="1179" spans="1:28" x14ac:dyDescent="0.25">
      <c r="A1179"/>
      <c r="B1179"/>
      <c r="C1179"/>
      <c r="D1179" s="23"/>
      <c r="E1179"/>
      <c r="F1179" s="25"/>
      <c r="G1179" s="25"/>
      <c r="H1179" s="25"/>
      <c r="I1179" s="25"/>
      <c r="J1179" s="10"/>
      <c r="K1179"/>
      <c r="L1179" s="13"/>
      <c r="M1179" s="13"/>
      <c r="N1179"/>
      <c r="O1179"/>
      <c r="P1179" s="13"/>
      <c r="Q1179" s="13"/>
      <c r="R1179"/>
      <c r="S1179"/>
      <c r="T1179"/>
      <c r="U1179"/>
      <c r="V1179"/>
      <c r="W1179"/>
      <c r="X1179"/>
      <c r="Y1179" s="12"/>
      <c r="Z1179" s="12"/>
      <c r="AA1179" s="12"/>
      <c r="AB1179" s="12"/>
    </row>
    <row r="1180" spans="1:28" x14ac:dyDescent="0.25">
      <c r="A1180"/>
      <c r="B1180"/>
      <c r="C1180"/>
      <c r="D1180" s="23"/>
      <c r="E1180"/>
      <c r="F1180" s="25"/>
      <c r="G1180" s="25"/>
      <c r="H1180" s="25"/>
      <c r="I1180" s="25"/>
      <c r="J1180" s="10"/>
      <c r="K1180"/>
      <c r="L1180" s="13"/>
      <c r="M1180" s="13"/>
      <c r="N1180"/>
      <c r="O1180"/>
      <c r="P1180" s="13"/>
      <c r="Q1180" s="13"/>
      <c r="R1180"/>
      <c r="S1180"/>
      <c r="T1180"/>
      <c r="U1180"/>
      <c r="V1180"/>
      <c r="W1180"/>
      <c r="X1180"/>
      <c r="Y1180" s="12"/>
      <c r="Z1180" s="12"/>
      <c r="AA1180" s="12"/>
      <c r="AB1180" s="12"/>
    </row>
    <row r="1181" spans="1:28" x14ac:dyDescent="0.25">
      <c r="A1181"/>
      <c r="B1181"/>
      <c r="C1181"/>
      <c r="D1181" s="23"/>
      <c r="E1181"/>
      <c r="F1181" s="25"/>
      <c r="G1181" s="25"/>
      <c r="H1181" s="25"/>
      <c r="I1181" s="25"/>
      <c r="J1181" s="10"/>
      <c r="K1181"/>
      <c r="L1181" s="13"/>
      <c r="M1181" s="13"/>
      <c r="N1181"/>
      <c r="O1181"/>
      <c r="P1181" s="13"/>
      <c r="Q1181" s="13"/>
      <c r="R1181"/>
      <c r="S1181"/>
      <c r="T1181"/>
      <c r="U1181"/>
      <c r="V1181"/>
      <c r="W1181"/>
      <c r="X1181"/>
      <c r="Y1181" s="12"/>
      <c r="Z1181" s="12"/>
      <c r="AA1181" s="12"/>
      <c r="AB1181" s="12"/>
    </row>
    <row r="1182" spans="1:28" x14ac:dyDescent="0.25">
      <c r="A1182"/>
      <c r="B1182"/>
      <c r="C1182"/>
      <c r="D1182" s="23"/>
      <c r="E1182"/>
      <c r="F1182" s="25"/>
      <c r="G1182" s="25"/>
      <c r="H1182" s="25"/>
      <c r="I1182" s="25"/>
      <c r="J1182" s="10"/>
      <c r="K1182"/>
      <c r="L1182" s="13"/>
      <c r="M1182" s="13"/>
      <c r="N1182"/>
      <c r="O1182"/>
      <c r="P1182" s="13"/>
      <c r="Q1182" s="13"/>
      <c r="R1182"/>
      <c r="S1182"/>
      <c r="T1182"/>
      <c r="U1182"/>
      <c r="V1182"/>
      <c r="W1182"/>
      <c r="X1182"/>
      <c r="Y1182" s="12"/>
      <c r="Z1182" s="12"/>
      <c r="AA1182" s="12"/>
      <c r="AB1182" s="12"/>
    </row>
    <row r="1183" spans="1:28" x14ac:dyDescent="0.25">
      <c r="A1183"/>
      <c r="B1183"/>
      <c r="C1183"/>
      <c r="D1183" s="23"/>
      <c r="E1183"/>
      <c r="F1183" s="25"/>
      <c r="G1183" s="25"/>
      <c r="H1183" s="25"/>
      <c r="I1183" s="25"/>
      <c r="J1183" s="10"/>
      <c r="K1183"/>
      <c r="L1183" s="13"/>
      <c r="M1183" s="13"/>
      <c r="N1183"/>
      <c r="O1183"/>
      <c r="P1183" s="13"/>
      <c r="Q1183" s="13"/>
      <c r="R1183"/>
      <c r="S1183"/>
      <c r="T1183"/>
      <c r="U1183"/>
      <c r="V1183"/>
      <c r="W1183"/>
      <c r="X1183"/>
      <c r="Y1183" s="12"/>
      <c r="Z1183" s="12"/>
      <c r="AA1183" s="12"/>
      <c r="AB1183" s="12"/>
    </row>
    <row r="1184" spans="1:28" x14ac:dyDescent="0.25">
      <c r="A1184"/>
      <c r="B1184"/>
      <c r="C1184"/>
      <c r="D1184" s="23"/>
      <c r="E1184"/>
      <c r="F1184" s="25"/>
      <c r="G1184" s="25"/>
      <c r="H1184" s="25"/>
      <c r="I1184" s="25"/>
      <c r="J1184" s="10"/>
      <c r="K1184"/>
      <c r="L1184" s="13"/>
      <c r="M1184" s="13"/>
      <c r="N1184"/>
      <c r="O1184"/>
      <c r="P1184" s="13"/>
      <c r="Q1184" s="13"/>
      <c r="R1184"/>
      <c r="S1184"/>
      <c r="T1184"/>
      <c r="U1184"/>
      <c r="V1184"/>
      <c r="W1184"/>
      <c r="X1184"/>
      <c r="Y1184" s="12"/>
      <c r="Z1184" s="12"/>
      <c r="AA1184" s="12"/>
      <c r="AB1184" s="12"/>
    </row>
    <row r="1185" spans="1:28" x14ac:dyDescent="0.25">
      <c r="A1185"/>
      <c r="B1185"/>
      <c r="C1185"/>
      <c r="D1185" s="23"/>
      <c r="E1185"/>
      <c r="F1185" s="25"/>
      <c r="G1185" s="25"/>
      <c r="H1185" s="25"/>
      <c r="I1185" s="25"/>
      <c r="J1185" s="10"/>
      <c r="K1185"/>
      <c r="L1185" s="13"/>
      <c r="M1185" s="13"/>
      <c r="N1185"/>
      <c r="O1185"/>
      <c r="P1185" s="13"/>
      <c r="Q1185" s="13"/>
      <c r="R1185"/>
      <c r="S1185"/>
      <c r="T1185"/>
      <c r="U1185"/>
      <c r="V1185"/>
      <c r="W1185"/>
      <c r="X1185"/>
      <c r="Y1185" s="12"/>
      <c r="Z1185" s="12"/>
      <c r="AA1185" s="12"/>
      <c r="AB1185" s="12"/>
    </row>
    <row r="1186" spans="1:28" x14ac:dyDescent="0.25">
      <c r="A1186"/>
      <c r="B1186"/>
      <c r="C1186"/>
      <c r="D1186" s="23"/>
      <c r="E1186"/>
      <c r="F1186" s="25"/>
      <c r="G1186" s="25"/>
      <c r="H1186" s="25"/>
      <c r="I1186" s="25"/>
      <c r="J1186" s="10"/>
      <c r="K1186"/>
      <c r="L1186" s="13"/>
      <c r="M1186" s="13"/>
      <c r="N1186"/>
      <c r="O1186"/>
      <c r="P1186" s="13"/>
      <c r="Q1186" s="13"/>
      <c r="R1186"/>
      <c r="S1186"/>
      <c r="T1186"/>
      <c r="U1186"/>
      <c r="V1186"/>
      <c r="W1186"/>
      <c r="X1186"/>
      <c r="Y1186" s="12"/>
      <c r="Z1186" s="12"/>
      <c r="AA1186" s="12"/>
      <c r="AB1186" s="12"/>
    </row>
    <row r="1187" spans="1:28" x14ac:dyDescent="0.25">
      <c r="A1187"/>
      <c r="B1187"/>
      <c r="C1187"/>
      <c r="D1187" s="23"/>
      <c r="E1187"/>
      <c r="F1187" s="25"/>
      <c r="G1187" s="25"/>
      <c r="H1187" s="25"/>
      <c r="I1187" s="25"/>
      <c r="J1187" s="10"/>
      <c r="K1187"/>
      <c r="L1187" s="13"/>
      <c r="M1187" s="13"/>
      <c r="N1187"/>
      <c r="O1187"/>
      <c r="P1187" s="13"/>
      <c r="Q1187" s="13"/>
      <c r="R1187"/>
      <c r="S1187"/>
      <c r="T1187"/>
      <c r="U1187"/>
      <c r="V1187"/>
      <c r="W1187"/>
      <c r="X1187"/>
      <c r="Y1187" s="12"/>
      <c r="Z1187" s="12"/>
      <c r="AA1187" s="12"/>
      <c r="AB1187" s="12"/>
    </row>
    <row r="1188" spans="1:28" x14ac:dyDescent="0.25">
      <c r="A1188"/>
      <c r="B1188"/>
      <c r="C1188"/>
      <c r="D1188" s="23"/>
      <c r="E1188"/>
      <c r="F1188" s="25"/>
      <c r="G1188" s="25"/>
      <c r="H1188" s="25"/>
      <c r="I1188" s="25"/>
      <c r="J1188" s="10"/>
      <c r="K1188"/>
      <c r="L1188" s="13"/>
      <c r="M1188" s="13"/>
      <c r="N1188"/>
      <c r="O1188"/>
      <c r="P1188" s="13"/>
      <c r="Q1188" s="13"/>
      <c r="R1188"/>
      <c r="S1188"/>
      <c r="T1188"/>
      <c r="U1188"/>
      <c r="V1188"/>
      <c r="W1188"/>
      <c r="X1188"/>
      <c r="Y1188" s="12"/>
      <c r="Z1188" s="12"/>
      <c r="AA1188" s="12"/>
      <c r="AB1188" s="12"/>
    </row>
    <row r="1189" spans="1:28" x14ac:dyDescent="0.25">
      <c r="A1189"/>
      <c r="B1189"/>
      <c r="C1189"/>
      <c r="D1189" s="23"/>
      <c r="E1189"/>
      <c r="F1189" s="25"/>
      <c r="G1189" s="25"/>
      <c r="H1189" s="25"/>
      <c r="I1189" s="25"/>
      <c r="J1189" s="10"/>
      <c r="K1189"/>
      <c r="L1189" s="13"/>
      <c r="M1189" s="13"/>
      <c r="N1189"/>
      <c r="O1189"/>
      <c r="P1189" s="13"/>
      <c r="Q1189" s="13"/>
      <c r="R1189"/>
      <c r="S1189"/>
      <c r="T1189"/>
      <c r="U1189"/>
      <c r="V1189"/>
      <c r="W1189"/>
      <c r="X1189"/>
      <c r="Y1189" s="12"/>
      <c r="Z1189" s="12"/>
      <c r="AA1189" s="12"/>
      <c r="AB1189" s="12"/>
    </row>
    <row r="1190" spans="1:28" x14ac:dyDescent="0.25">
      <c r="A1190"/>
      <c r="B1190"/>
      <c r="C1190"/>
      <c r="D1190" s="23"/>
      <c r="E1190"/>
      <c r="F1190" s="25"/>
      <c r="G1190" s="25"/>
      <c r="H1190" s="25"/>
      <c r="I1190" s="25"/>
      <c r="J1190" s="10"/>
      <c r="K1190"/>
      <c r="L1190" s="13"/>
      <c r="M1190" s="13"/>
      <c r="N1190"/>
      <c r="O1190"/>
      <c r="P1190" s="13"/>
      <c r="Q1190" s="13"/>
      <c r="R1190"/>
      <c r="S1190"/>
      <c r="T1190"/>
      <c r="U1190"/>
      <c r="V1190"/>
      <c r="W1190"/>
      <c r="X1190"/>
      <c r="Y1190" s="12"/>
      <c r="Z1190" s="12"/>
      <c r="AA1190" s="12"/>
      <c r="AB1190" s="12"/>
    </row>
    <row r="1191" spans="1:28" x14ac:dyDescent="0.25">
      <c r="A1191"/>
      <c r="B1191"/>
      <c r="C1191"/>
      <c r="D1191" s="23"/>
      <c r="E1191"/>
      <c r="F1191" s="25"/>
      <c r="G1191" s="25"/>
      <c r="H1191" s="25"/>
      <c r="I1191" s="25"/>
      <c r="J1191" s="10"/>
      <c r="K1191"/>
      <c r="L1191" s="13"/>
      <c r="M1191" s="13"/>
      <c r="N1191"/>
      <c r="O1191"/>
      <c r="P1191" s="13"/>
      <c r="Q1191" s="13"/>
      <c r="R1191"/>
      <c r="S1191"/>
      <c r="T1191"/>
      <c r="U1191"/>
      <c r="V1191"/>
      <c r="W1191"/>
      <c r="X1191"/>
      <c r="Y1191" s="12"/>
      <c r="Z1191" s="12"/>
      <c r="AA1191" s="12"/>
      <c r="AB1191" s="12"/>
    </row>
    <row r="1192" spans="1:28" x14ac:dyDescent="0.25">
      <c r="A1192"/>
      <c r="B1192"/>
      <c r="C1192"/>
      <c r="D1192" s="23"/>
      <c r="E1192"/>
      <c r="F1192" s="25"/>
      <c r="G1192" s="25"/>
      <c r="H1192" s="25"/>
      <c r="I1192" s="25"/>
      <c r="J1192" s="10"/>
      <c r="K1192"/>
      <c r="L1192" s="13"/>
      <c r="M1192" s="13"/>
      <c r="N1192"/>
      <c r="O1192"/>
      <c r="P1192" s="13"/>
      <c r="Q1192" s="13"/>
      <c r="R1192"/>
      <c r="S1192"/>
      <c r="T1192"/>
      <c r="U1192"/>
      <c r="V1192"/>
      <c r="W1192"/>
      <c r="X1192"/>
      <c r="Y1192" s="12"/>
      <c r="Z1192" s="12"/>
      <c r="AA1192" s="12"/>
      <c r="AB1192" s="12"/>
    </row>
    <row r="1193" spans="1:28" x14ac:dyDescent="0.25">
      <c r="A1193"/>
      <c r="B1193"/>
      <c r="C1193"/>
      <c r="D1193" s="23"/>
      <c r="E1193"/>
      <c r="F1193" s="25"/>
      <c r="G1193" s="25"/>
      <c r="H1193" s="25"/>
      <c r="I1193" s="25"/>
      <c r="J1193" s="10"/>
      <c r="K1193"/>
      <c r="L1193" s="13"/>
      <c r="M1193" s="13"/>
      <c r="N1193"/>
      <c r="O1193"/>
      <c r="P1193" s="13"/>
      <c r="Q1193" s="13"/>
      <c r="R1193"/>
      <c r="S1193"/>
      <c r="T1193"/>
      <c r="U1193"/>
      <c r="V1193"/>
      <c r="W1193"/>
      <c r="X1193"/>
      <c r="Y1193" s="12"/>
      <c r="Z1193" s="12"/>
      <c r="AA1193" s="12"/>
      <c r="AB1193" s="12"/>
    </row>
    <row r="1194" spans="1:28" x14ac:dyDescent="0.25">
      <c r="A1194"/>
      <c r="B1194"/>
      <c r="C1194"/>
      <c r="D1194" s="23"/>
      <c r="E1194"/>
      <c r="F1194" s="25"/>
      <c r="G1194" s="25"/>
      <c r="H1194" s="25"/>
      <c r="I1194" s="25"/>
      <c r="J1194" s="10"/>
      <c r="K1194"/>
      <c r="L1194" s="13"/>
      <c r="M1194" s="13"/>
      <c r="N1194"/>
      <c r="O1194"/>
      <c r="P1194" s="13"/>
      <c r="Q1194" s="13"/>
      <c r="R1194"/>
      <c r="S1194"/>
      <c r="T1194"/>
      <c r="U1194"/>
      <c r="V1194"/>
      <c r="W1194"/>
      <c r="X1194"/>
      <c r="Y1194" s="12"/>
      <c r="Z1194" s="12"/>
      <c r="AA1194" s="12"/>
      <c r="AB1194" s="12"/>
    </row>
    <row r="1195" spans="1:28" x14ac:dyDescent="0.25">
      <c r="A1195"/>
      <c r="B1195"/>
      <c r="C1195"/>
      <c r="D1195" s="23"/>
      <c r="E1195"/>
      <c r="F1195" s="25"/>
      <c r="G1195" s="25"/>
      <c r="H1195" s="25"/>
      <c r="I1195" s="25"/>
      <c r="J1195" s="10"/>
      <c r="K1195"/>
      <c r="L1195" s="13"/>
      <c r="M1195" s="13"/>
      <c r="N1195"/>
      <c r="O1195"/>
      <c r="P1195" s="13"/>
      <c r="Q1195" s="13"/>
      <c r="R1195"/>
      <c r="S1195"/>
      <c r="T1195"/>
      <c r="U1195"/>
      <c r="V1195"/>
      <c r="W1195"/>
      <c r="X1195"/>
      <c r="Y1195" s="12"/>
      <c r="Z1195" s="12"/>
      <c r="AA1195" s="12"/>
      <c r="AB1195" s="12"/>
    </row>
    <row r="1196" spans="1:28" x14ac:dyDescent="0.25">
      <c r="A1196"/>
      <c r="B1196"/>
      <c r="C1196"/>
      <c r="D1196" s="23"/>
      <c r="E1196"/>
      <c r="F1196" s="25"/>
      <c r="G1196" s="25"/>
      <c r="H1196" s="25"/>
      <c r="I1196" s="25"/>
      <c r="J1196" s="10"/>
      <c r="K1196"/>
      <c r="L1196" s="13"/>
      <c r="M1196" s="13"/>
      <c r="N1196"/>
      <c r="O1196"/>
      <c r="P1196" s="13"/>
      <c r="Q1196" s="13"/>
      <c r="R1196"/>
      <c r="S1196"/>
      <c r="T1196"/>
      <c r="U1196"/>
      <c r="V1196"/>
      <c r="W1196"/>
      <c r="X1196"/>
      <c r="Y1196" s="12"/>
      <c r="Z1196" s="12"/>
      <c r="AA1196" s="12"/>
      <c r="AB1196" s="12"/>
    </row>
    <row r="1197" spans="1:28" x14ac:dyDescent="0.25">
      <c r="A1197"/>
      <c r="B1197"/>
      <c r="C1197"/>
      <c r="D1197" s="23"/>
      <c r="E1197"/>
      <c r="F1197" s="25"/>
      <c r="G1197" s="25"/>
      <c r="H1197" s="25"/>
      <c r="I1197" s="25"/>
      <c r="J1197" s="10"/>
      <c r="K1197"/>
      <c r="L1197" s="13"/>
      <c r="M1197" s="13"/>
      <c r="N1197"/>
      <c r="O1197"/>
      <c r="P1197" s="13"/>
      <c r="Q1197" s="13"/>
      <c r="R1197"/>
      <c r="S1197"/>
      <c r="T1197"/>
      <c r="U1197"/>
      <c r="V1197"/>
      <c r="W1197"/>
      <c r="X1197"/>
      <c r="Y1197" s="12"/>
      <c r="Z1197" s="12"/>
      <c r="AA1197" s="12"/>
      <c r="AB1197" s="12"/>
    </row>
    <row r="1198" spans="1:28" x14ac:dyDescent="0.25">
      <c r="A1198"/>
      <c r="B1198"/>
      <c r="C1198"/>
      <c r="D1198" s="23"/>
      <c r="E1198"/>
      <c r="F1198" s="25"/>
      <c r="G1198" s="25"/>
      <c r="H1198" s="25"/>
      <c r="I1198" s="25"/>
      <c r="J1198" s="10"/>
      <c r="K1198"/>
      <c r="L1198" s="13"/>
      <c r="M1198" s="13"/>
      <c r="N1198"/>
      <c r="O1198"/>
      <c r="P1198" s="13"/>
      <c r="Q1198" s="13"/>
      <c r="R1198"/>
      <c r="S1198"/>
      <c r="T1198"/>
      <c r="U1198"/>
      <c r="V1198"/>
      <c r="W1198"/>
      <c r="X1198"/>
      <c r="Y1198" s="12"/>
      <c r="Z1198" s="12"/>
      <c r="AA1198" s="12"/>
      <c r="AB1198" s="12"/>
    </row>
    <row r="1199" spans="1:28" x14ac:dyDescent="0.25">
      <c r="A1199"/>
      <c r="B1199"/>
      <c r="C1199"/>
      <c r="D1199" s="23"/>
      <c r="E1199"/>
      <c r="F1199" s="25"/>
      <c r="G1199" s="25"/>
      <c r="H1199" s="25"/>
      <c r="I1199" s="25"/>
      <c r="J1199" s="10"/>
      <c r="K1199"/>
      <c r="L1199" s="13"/>
      <c r="M1199" s="13"/>
      <c r="N1199"/>
      <c r="O1199"/>
      <c r="P1199" s="13"/>
      <c r="Q1199" s="13"/>
      <c r="R1199"/>
      <c r="S1199"/>
      <c r="T1199"/>
      <c r="U1199"/>
      <c r="V1199"/>
      <c r="W1199"/>
      <c r="X1199"/>
      <c r="Y1199" s="12"/>
      <c r="Z1199" s="12"/>
      <c r="AA1199" s="12"/>
      <c r="AB1199" s="12"/>
    </row>
    <row r="1200" spans="1:28" x14ac:dyDescent="0.25">
      <c r="A1200"/>
      <c r="B1200"/>
      <c r="C1200"/>
      <c r="D1200" s="23"/>
      <c r="E1200"/>
      <c r="F1200" s="25"/>
      <c r="G1200" s="25"/>
      <c r="H1200" s="25"/>
      <c r="I1200" s="25"/>
      <c r="J1200" s="10"/>
      <c r="K1200"/>
      <c r="L1200" s="13"/>
      <c r="M1200" s="13"/>
      <c r="N1200"/>
      <c r="O1200"/>
      <c r="P1200" s="13"/>
      <c r="Q1200" s="13"/>
      <c r="R1200"/>
      <c r="S1200"/>
      <c r="T1200"/>
      <c r="U1200"/>
      <c r="V1200"/>
      <c r="W1200"/>
      <c r="X1200"/>
      <c r="Y1200" s="12"/>
      <c r="Z1200" s="12"/>
      <c r="AA1200" s="12"/>
      <c r="AB1200" s="12"/>
    </row>
    <row r="1201" spans="1:28" x14ac:dyDescent="0.25">
      <c r="A1201"/>
      <c r="B1201"/>
      <c r="C1201"/>
      <c r="D1201" s="23"/>
      <c r="E1201"/>
      <c r="F1201" s="25"/>
      <c r="G1201" s="25"/>
      <c r="H1201" s="25"/>
      <c r="I1201" s="25"/>
      <c r="J1201" s="10"/>
      <c r="K1201"/>
      <c r="L1201" s="13"/>
      <c r="M1201" s="13"/>
      <c r="N1201"/>
      <c r="O1201"/>
      <c r="P1201" s="13"/>
      <c r="Q1201" s="13"/>
      <c r="R1201"/>
      <c r="S1201"/>
      <c r="T1201"/>
      <c r="U1201"/>
      <c r="V1201"/>
      <c r="W1201"/>
      <c r="X1201"/>
      <c r="Y1201" s="12"/>
      <c r="Z1201" s="12"/>
      <c r="AA1201" s="12"/>
      <c r="AB1201" s="12"/>
    </row>
    <row r="1202" spans="1:28" x14ac:dyDescent="0.25">
      <c r="A1202"/>
      <c r="B1202"/>
      <c r="C1202"/>
      <c r="D1202" s="23"/>
      <c r="E1202"/>
      <c r="F1202" s="25"/>
      <c r="G1202" s="25"/>
      <c r="H1202" s="25"/>
      <c r="I1202" s="25"/>
      <c r="J1202" s="10"/>
      <c r="K1202"/>
      <c r="L1202" s="13"/>
      <c r="M1202" s="13"/>
      <c r="N1202"/>
      <c r="O1202"/>
      <c r="P1202" s="13"/>
      <c r="Q1202" s="13"/>
      <c r="R1202"/>
      <c r="S1202"/>
      <c r="T1202"/>
      <c r="U1202"/>
      <c r="V1202"/>
      <c r="W1202"/>
      <c r="X1202"/>
      <c r="Y1202" s="12"/>
      <c r="Z1202" s="12"/>
      <c r="AA1202" s="12"/>
      <c r="AB1202" s="12"/>
    </row>
    <row r="1203" spans="1:28" x14ac:dyDescent="0.25">
      <c r="A1203"/>
      <c r="B1203"/>
      <c r="C1203"/>
      <c r="D1203" s="23"/>
      <c r="E1203"/>
      <c r="F1203" s="25"/>
      <c r="G1203" s="25"/>
      <c r="H1203" s="25"/>
      <c r="I1203" s="25"/>
      <c r="J1203" s="10"/>
      <c r="K1203"/>
      <c r="L1203" s="13"/>
      <c r="M1203" s="13"/>
      <c r="N1203"/>
      <c r="O1203"/>
      <c r="P1203" s="13"/>
      <c r="Q1203" s="13"/>
      <c r="R1203"/>
      <c r="S1203"/>
      <c r="T1203"/>
      <c r="U1203"/>
      <c r="V1203"/>
      <c r="W1203"/>
      <c r="X1203"/>
      <c r="Y1203" s="12"/>
      <c r="Z1203" s="12"/>
      <c r="AA1203" s="12"/>
      <c r="AB1203" s="12"/>
    </row>
    <row r="1204" spans="1:28" x14ac:dyDescent="0.25">
      <c r="A1204"/>
      <c r="B1204"/>
      <c r="C1204"/>
      <c r="D1204" s="23"/>
      <c r="E1204"/>
      <c r="F1204" s="25"/>
      <c r="G1204" s="25"/>
      <c r="H1204" s="25"/>
      <c r="I1204" s="25"/>
      <c r="J1204" s="10"/>
      <c r="K1204"/>
      <c r="L1204" s="13"/>
      <c r="M1204" s="13"/>
      <c r="N1204"/>
      <c r="O1204"/>
      <c r="P1204" s="13"/>
      <c r="Q1204" s="13"/>
      <c r="R1204"/>
      <c r="S1204"/>
      <c r="T1204"/>
      <c r="U1204"/>
      <c r="V1204"/>
      <c r="W1204"/>
      <c r="X1204"/>
      <c r="Y1204" s="12"/>
      <c r="Z1204" s="12"/>
      <c r="AA1204" s="12"/>
      <c r="AB1204" s="12"/>
    </row>
    <row r="1205" spans="1:28" x14ac:dyDescent="0.25">
      <c r="A1205"/>
      <c r="B1205"/>
      <c r="C1205"/>
      <c r="D1205" s="23"/>
      <c r="E1205"/>
      <c r="F1205" s="25"/>
      <c r="G1205" s="25"/>
      <c r="H1205" s="25"/>
      <c r="I1205" s="25"/>
      <c r="J1205" s="10"/>
      <c r="K1205"/>
      <c r="L1205" s="13"/>
      <c r="M1205" s="13"/>
      <c r="N1205"/>
      <c r="O1205"/>
      <c r="P1205" s="13"/>
      <c r="Q1205" s="13"/>
      <c r="R1205"/>
      <c r="S1205"/>
      <c r="T1205"/>
      <c r="U1205"/>
      <c r="V1205"/>
      <c r="W1205"/>
      <c r="X1205"/>
      <c r="Y1205" s="12"/>
      <c r="Z1205" s="12"/>
      <c r="AA1205" s="12"/>
      <c r="AB1205" s="12"/>
    </row>
    <row r="1206" spans="1:28" x14ac:dyDescent="0.25">
      <c r="A1206"/>
      <c r="B1206"/>
      <c r="C1206"/>
      <c r="D1206" s="23"/>
      <c r="E1206"/>
      <c r="F1206" s="25"/>
      <c r="G1206" s="25"/>
      <c r="H1206" s="25"/>
      <c r="I1206" s="25"/>
      <c r="J1206" s="10"/>
      <c r="K1206"/>
      <c r="L1206" s="13"/>
      <c r="M1206" s="13"/>
      <c r="N1206"/>
      <c r="O1206"/>
      <c r="P1206" s="13"/>
      <c r="Q1206" s="13"/>
      <c r="R1206"/>
      <c r="S1206"/>
      <c r="T1206"/>
      <c r="U1206"/>
      <c r="V1206"/>
      <c r="W1206"/>
      <c r="X1206"/>
      <c r="Y1206" s="12"/>
      <c r="Z1206" s="12"/>
      <c r="AA1206" s="12"/>
      <c r="AB1206" s="12"/>
    </row>
    <row r="1207" spans="1:28" x14ac:dyDescent="0.25">
      <c r="A1207"/>
      <c r="B1207"/>
      <c r="C1207"/>
      <c r="D1207" s="23"/>
      <c r="E1207"/>
      <c r="F1207" s="25"/>
      <c r="G1207" s="25"/>
      <c r="H1207" s="25"/>
      <c r="I1207" s="25"/>
      <c r="J1207" s="10"/>
      <c r="K1207"/>
      <c r="L1207" s="13"/>
      <c r="M1207" s="13"/>
      <c r="N1207"/>
      <c r="O1207"/>
      <c r="P1207" s="13"/>
      <c r="Q1207" s="13"/>
      <c r="R1207"/>
      <c r="S1207"/>
      <c r="T1207"/>
      <c r="U1207"/>
      <c r="V1207"/>
      <c r="W1207"/>
      <c r="X1207"/>
      <c r="Y1207" s="12"/>
      <c r="Z1207" s="12"/>
      <c r="AA1207" s="12"/>
      <c r="AB1207" s="12"/>
    </row>
    <row r="1208" spans="1:28" x14ac:dyDescent="0.25">
      <c r="A1208"/>
      <c r="B1208"/>
      <c r="C1208"/>
      <c r="D1208" s="23"/>
      <c r="E1208"/>
      <c r="F1208" s="25"/>
      <c r="G1208" s="25"/>
      <c r="H1208" s="25"/>
      <c r="I1208" s="25"/>
      <c r="J1208" s="10"/>
      <c r="K1208"/>
      <c r="L1208" s="13"/>
      <c r="M1208" s="13"/>
      <c r="N1208"/>
      <c r="O1208"/>
      <c r="P1208" s="13"/>
      <c r="Q1208" s="13"/>
      <c r="R1208"/>
      <c r="S1208"/>
      <c r="T1208"/>
      <c r="U1208"/>
      <c r="V1208"/>
      <c r="W1208"/>
      <c r="X1208"/>
      <c r="Y1208" s="12"/>
      <c r="Z1208" s="12"/>
      <c r="AA1208" s="12"/>
      <c r="AB1208" s="12"/>
    </row>
    <row r="1209" spans="1:28" x14ac:dyDescent="0.25">
      <c r="A1209"/>
      <c r="B1209"/>
      <c r="C1209"/>
      <c r="D1209" s="23"/>
      <c r="E1209"/>
      <c r="F1209" s="25"/>
      <c r="G1209" s="25"/>
      <c r="H1209" s="25"/>
      <c r="I1209" s="25"/>
      <c r="J1209" s="10"/>
      <c r="K1209"/>
      <c r="L1209" s="13"/>
      <c r="M1209" s="13"/>
      <c r="N1209"/>
      <c r="O1209"/>
      <c r="P1209" s="13"/>
      <c r="Q1209" s="13"/>
      <c r="R1209"/>
      <c r="S1209"/>
      <c r="T1209"/>
      <c r="U1209"/>
      <c r="V1209"/>
      <c r="W1209"/>
      <c r="X1209"/>
      <c r="Y1209" s="12"/>
      <c r="Z1209" s="12"/>
      <c r="AA1209" s="12"/>
      <c r="AB1209" s="12"/>
    </row>
    <row r="1210" spans="1:28" x14ac:dyDescent="0.25">
      <c r="A1210"/>
      <c r="B1210"/>
      <c r="C1210"/>
      <c r="D1210" s="23"/>
      <c r="E1210"/>
      <c r="F1210" s="25"/>
      <c r="G1210" s="25"/>
      <c r="H1210" s="25"/>
      <c r="I1210" s="25"/>
      <c r="J1210" s="10"/>
      <c r="K1210"/>
      <c r="L1210" s="13"/>
      <c r="M1210" s="13"/>
      <c r="N1210"/>
      <c r="O1210"/>
      <c r="P1210" s="13"/>
      <c r="Q1210" s="13"/>
      <c r="R1210"/>
      <c r="S1210"/>
      <c r="T1210"/>
      <c r="U1210"/>
      <c r="V1210"/>
      <c r="W1210"/>
      <c r="X1210"/>
      <c r="Y1210" s="12"/>
      <c r="Z1210" s="12"/>
      <c r="AA1210" s="12"/>
      <c r="AB1210" s="12"/>
    </row>
    <row r="1211" spans="1:28" x14ac:dyDescent="0.25">
      <c r="A1211"/>
      <c r="B1211"/>
      <c r="C1211"/>
      <c r="D1211" s="23"/>
      <c r="E1211"/>
      <c r="F1211" s="25"/>
      <c r="G1211" s="25"/>
      <c r="H1211" s="25"/>
      <c r="I1211" s="25"/>
      <c r="J1211" s="10"/>
      <c r="K1211"/>
      <c r="L1211" s="13"/>
      <c r="M1211" s="13"/>
      <c r="N1211"/>
      <c r="O1211"/>
      <c r="P1211" s="13"/>
      <c r="Q1211" s="13"/>
      <c r="R1211"/>
      <c r="S1211"/>
      <c r="T1211"/>
      <c r="U1211"/>
      <c r="V1211"/>
      <c r="W1211"/>
      <c r="X1211"/>
      <c r="Y1211" s="12"/>
      <c r="Z1211" s="12"/>
      <c r="AA1211" s="12"/>
      <c r="AB1211" s="12"/>
    </row>
    <row r="1212" spans="1:28" x14ac:dyDescent="0.25">
      <c r="A1212"/>
      <c r="B1212"/>
      <c r="C1212"/>
      <c r="D1212" s="23"/>
      <c r="E1212"/>
      <c r="F1212" s="25"/>
      <c r="G1212" s="25"/>
      <c r="H1212" s="25"/>
      <c r="I1212" s="25"/>
      <c r="J1212" s="10"/>
      <c r="K1212"/>
      <c r="L1212" s="13"/>
      <c r="M1212" s="13"/>
      <c r="N1212"/>
      <c r="O1212"/>
      <c r="P1212" s="13"/>
      <c r="Q1212" s="13"/>
      <c r="R1212"/>
      <c r="S1212"/>
      <c r="T1212"/>
      <c r="U1212"/>
      <c r="V1212"/>
      <c r="W1212"/>
      <c r="X1212"/>
      <c r="Y1212" s="12"/>
      <c r="Z1212" s="12"/>
      <c r="AA1212" s="12"/>
      <c r="AB1212" s="12"/>
    </row>
    <row r="1213" spans="1:28" x14ac:dyDescent="0.25">
      <c r="A1213"/>
      <c r="B1213"/>
      <c r="C1213"/>
      <c r="D1213" s="23"/>
      <c r="E1213"/>
      <c r="F1213" s="25"/>
      <c r="G1213" s="25"/>
      <c r="H1213" s="25"/>
      <c r="I1213" s="25"/>
      <c r="J1213" s="10"/>
      <c r="K1213"/>
      <c r="L1213" s="13"/>
      <c r="M1213" s="13"/>
      <c r="N1213"/>
      <c r="O1213"/>
      <c r="P1213" s="13"/>
      <c r="Q1213" s="13"/>
      <c r="R1213"/>
      <c r="S1213"/>
      <c r="T1213"/>
      <c r="U1213"/>
      <c r="V1213"/>
      <c r="W1213"/>
      <c r="X1213"/>
      <c r="Y1213" s="12"/>
      <c r="Z1213" s="12"/>
      <c r="AA1213" s="12"/>
      <c r="AB1213" s="12"/>
    </row>
    <row r="1214" spans="1:28" x14ac:dyDescent="0.25">
      <c r="A1214"/>
      <c r="B1214"/>
      <c r="C1214"/>
      <c r="D1214" s="23"/>
      <c r="E1214"/>
      <c r="F1214" s="25"/>
      <c r="G1214" s="25"/>
      <c r="H1214" s="25"/>
      <c r="I1214" s="25"/>
      <c r="J1214" s="10"/>
      <c r="K1214"/>
      <c r="L1214" s="13"/>
      <c r="M1214" s="13"/>
      <c r="N1214"/>
      <c r="O1214"/>
      <c r="P1214" s="13"/>
      <c r="Q1214" s="13"/>
      <c r="R1214"/>
      <c r="S1214"/>
      <c r="T1214"/>
      <c r="U1214"/>
      <c r="V1214"/>
      <c r="W1214"/>
      <c r="X1214"/>
      <c r="Y1214" s="12"/>
      <c r="Z1214" s="12"/>
      <c r="AA1214" s="12"/>
      <c r="AB1214" s="12"/>
    </row>
    <row r="1215" spans="1:28" x14ac:dyDescent="0.25">
      <c r="A1215"/>
      <c r="B1215"/>
      <c r="C1215"/>
      <c r="D1215" s="23"/>
      <c r="E1215"/>
      <c r="F1215" s="25"/>
      <c r="G1215" s="25"/>
      <c r="H1215" s="25"/>
      <c r="I1215" s="25"/>
      <c r="J1215" s="10"/>
      <c r="K1215"/>
      <c r="L1215" s="13"/>
      <c r="M1215" s="13"/>
      <c r="N1215"/>
      <c r="O1215"/>
      <c r="P1215" s="13"/>
      <c r="Q1215" s="13"/>
      <c r="R1215"/>
      <c r="S1215"/>
      <c r="T1215"/>
      <c r="U1215"/>
      <c r="V1215"/>
      <c r="W1215"/>
      <c r="X1215"/>
      <c r="Y1215" s="12"/>
      <c r="Z1215" s="12"/>
      <c r="AA1215" s="12"/>
      <c r="AB1215" s="12"/>
    </row>
    <row r="1216" spans="1:28" x14ac:dyDescent="0.25">
      <c r="A1216"/>
      <c r="B1216"/>
      <c r="C1216"/>
      <c r="D1216" s="23"/>
      <c r="E1216"/>
      <c r="F1216" s="25"/>
      <c r="G1216" s="25"/>
      <c r="H1216" s="25"/>
      <c r="I1216" s="25"/>
      <c r="J1216" s="10"/>
      <c r="K1216"/>
      <c r="L1216" s="13"/>
      <c r="M1216" s="13"/>
      <c r="N1216"/>
      <c r="O1216"/>
      <c r="P1216" s="13"/>
      <c r="Q1216" s="13"/>
      <c r="R1216"/>
      <c r="S1216"/>
      <c r="T1216"/>
      <c r="U1216"/>
      <c r="V1216"/>
      <c r="W1216"/>
      <c r="X1216"/>
      <c r="Y1216" s="12"/>
      <c r="Z1216" s="12"/>
      <c r="AA1216" s="12"/>
      <c r="AB1216" s="12"/>
    </row>
    <row r="1217" spans="1:28" x14ac:dyDescent="0.25">
      <c r="A1217"/>
      <c r="B1217"/>
      <c r="C1217"/>
      <c r="D1217" s="23"/>
      <c r="E1217"/>
      <c r="F1217" s="25"/>
      <c r="G1217" s="25"/>
      <c r="H1217" s="25"/>
      <c r="I1217" s="25"/>
      <c r="J1217" s="10"/>
      <c r="K1217"/>
      <c r="L1217" s="13"/>
      <c r="M1217" s="13"/>
      <c r="N1217"/>
      <c r="O1217"/>
      <c r="P1217" s="13"/>
      <c r="Q1217" s="13"/>
      <c r="R1217"/>
      <c r="S1217"/>
      <c r="T1217"/>
      <c r="U1217"/>
      <c r="V1217"/>
      <c r="W1217"/>
      <c r="X1217"/>
      <c r="Y1217" s="12"/>
      <c r="Z1217" s="12"/>
      <c r="AA1217" s="12"/>
      <c r="AB1217" s="12"/>
    </row>
    <row r="1218" spans="1:28" x14ac:dyDescent="0.25">
      <c r="A1218"/>
      <c r="B1218"/>
      <c r="C1218"/>
      <c r="D1218" s="23"/>
      <c r="E1218"/>
      <c r="F1218" s="25"/>
      <c r="G1218" s="25"/>
      <c r="H1218" s="25"/>
      <c r="I1218" s="25"/>
      <c r="J1218" s="10"/>
      <c r="K1218"/>
      <c r="L1218" s="13"/>
      <c r="M1218" s="13"/>
      <c r="N1218"/>
      <c r="O1218"/>
      <c r="P1218" s="13"/>
      <c r="Q1218" s="13"/>
      <c r="R1218"/>
      <c r="S1218"/>
      <c r="T1218"/>
      <c r="U1218"/>
      <c r="V1218"/>
      <c r="W1218"/>
      <c r="X1218"/>
      <c r="Y1218" s="12"/>
      <c r="Z1218" s="12"/>
      <c r="AA1218" s="12"/>
      <c r="AB1218" s="12"/>
    </row>
    <row r="1219" spans="1:28" x14ac:dyDescent="0.25">
      <c r="A1219"/>
      <c r="B1219"/>
      <c r="C1219"/>
      <c r="D1219" s="23"/>
      <c r="E1219"/>
      <c r="F1219" s="25"/>
      <c r="G1219" s="25"/>
      <c r="H1219" s="25"/>
      <c r="I1219" s="25"/>
      <c r="J1219" s="10"/>
      <c r="K1219"/>
      <c r="L1219" s="13"/>
      <c r="M1219" s="13"/>
      <c r="N1219"/>
      <c r="O1219"/>
      <c r="P1219" s="13"/>
      <c r="Q1219" s="13"/>
      <c r="R1219"/>
      <c r="S1219"/>
      <c r="T1219"/>
      <c r="U1219"/>
      <c r="V1219"/>
      <c r="W1219"/>
      <c r="X1219"/>
      <c r="Y1219" s="12"/>
      <c r="Z1219" s="12"/>
      <c r="AA1219" s="12"/>
      <c r="AB1219" s="12"/>
    </row>
    <row r="1220" spans="1:28" x14ac:dyDescent="0.25">
      <c r="A1220"/>
      <c r="B1220"/>
      <c r="C1220"/>
      <c r="D1220" s="23"/>
      <c r="E1220"/>
      <c r="F1220" s="25"/>
      <c r="G1220" s="25"/>
      <c r="H1220" s="25"/>
      <c r="I1220" s="25"/>
      <c r="J1220" s="10"/>
      <c r="K1220"/>
      <c r="L1220" s="13"/>
      <c r="M1220" s="13"/>
      <c r="N1220"/>
      <c r="O1220"/>
      <c r="P1220" s="13"/>
      <c r="Q1220" s="13"/>
      <c r="R1220"/>
      <c r="S1220"/>
      <c r="T1220"/>
      <c r="U1220"/>
      <c r="V1220"/>
      <c r="W1220"/>
      <c r="X1220"/>
      <c r="Y1220" s="12"/>
      <c r="Z1220" s="12"/>
      <c r="AA1220" s="12"/>
      <c r="AB1220" s="12"/>
    </row>
    <row r="1221" spans="1:28" x14ac:dyDescent="0.25">
      <c r="A1221"/>
      <c r="B1221"/>
      <c r="C1221"/>
      <c r="D1221" s="23"/>
      <c r="E1221"/>
      <c r="F1221" s="25"/>
      <c r="G1221" s="25"/>
      <c r="H1221" s="25"/>
      <c r="I1221" s="25"/>
      <c r="J1221" s="10"/>
      <c r="K1221"/>
      <c r="L1221" s="13"/>
      <c r="M1221" s="13"/>
      <c r="N1221"/>
      <c r="O1221"/>
      <c r="P1221" s="13"/>
      <c r="Q1221" s="13"/>
      <c r="R1221"/>
      <c r="S1221"/>
      <c r="T1221"/>
      <c r="U1221"/>
      <c r="V1221"/>
      <c r="W1221"/>
      <c r="X1221"/>
      <c r="Y1221" s="12"/>
      <c r="Z1221" s="12"/>
      <c r="AA1221" s="12"/>
      <c r="AB1221" s="12"/>
    </row>
    <row r="1222" spans="1:28" x14ac:dyDescent="0.25">
      <c r="A1222"/>
      <c r="B1222"/>
      <c r="C1222"/>
      <c r="D1222" s="23"/>
      <c r="E1222"/>
      <c r="F1222" s="25"/>
      <c r="G1222" s="25"/>
      <c r="H1222" s="25"/>
      <c r="I1222" s="25"/>
      <c r="J1222" s="10"/>
      <c r="K1222"/>
      <c r="L1222" s="13"/>
      <c r="M1222" s="13"/>
      <c r="N1222"/>
      <c r="O1222"/>
      <c r="P1222" s="13"/>
      <c r="Q1222" s="13"/>
      <c r="R1222"/>
      <c r="S1222"/>
      <c r="T1222"/>
      <c r="U1222"/>
      <c r="V1222"/>
      <c r="W1222"/>
      <c r="X1222"/>
      <c r="Y1222" s="12"/>
      <c r="Z1222" s="12"/>
      <c r="AA1222" s="12"/>
      <c r="AB1222" s="12"/>
    </row>
    <row r="1223" spans="1:28" x14ac:dyDescent="0.25">
      <c r="A1223"/>
      <c r="B1223"/>
      <c r="C1223"/>
      <c r="D1223" s="23"/>
      <c r="E1223"/>
      <c r="F1223" s="25"/>
      <c r="G1223" s="25"/>
      <c r="H1223" s="25"/>
      <c r="I1223" s="25"/>
      <c r="J1223" s="10"/>
      <c r="K1223"/>
      <c r="L1223" s="13"/>
      <c r="M1223" s="13"/>
      <c r="N1223"/>
      <c r="O1223"/>
      <c r="P1223" s="13"/>
      <c r="Q1223" s="13"/>
      <c r="R1223"/>
      <c r="S1223"/>
      <c r="T1223"/>
      <c r="U1223"/>
      <c r="V1223"/>
      <c r="W1223"/>
      <c r="X1223"/>
      <c r="Y1223" s="12"/>
      <c r="Z1223" s="12"/>
      <c r="AA1223" s="12"/>
      <c r="AB1223" s="12"/>
    </row>
    <row r="1224" spans="1:28" x14ac:dyDescent="0.25">
      <c r="A1224"/>
      <c r="B1224"/>
      <c r="C1224"/>
      <c r="D1224" s="23"/>
      <c r="E1224"/>
      <c r="F1224" s="25"/>
      <c r="G1224" s="25"/>
      <c r="H1224" s="25"/>
      <c r="I1224" s="25"/>
      <c r="J1224" s="10"/>
      <c r="K1224"/>
      <c r="L1224" s="13"/>
      <c r="M1224" s="13"/>
      <c r="N1224"/>
      <c r="O1224"/>
      <c r="P1224" s="13"/>
      <c r="Q1224" s="13"/>
      <c r="R1224"/>
      <c r="S1224"/>
      <c r="T1224"/>
      <c r="U1224"/>
      <c r="V1224"/>
      <c r="W1224"/>
      <c r="X1224"/>
      <c r="Y1224" s="12"/>
      <c r="Z1224" s="12"/>
      <c r="AA1224" s="12"/>
      <c r="AB1224" s="12"/>
    </row>
    <row r="1225" spans="1:28" x14ac:dyDescent="0.25">
      <c r="A1225"/>
      <c r="B1225"/>
      <c r="C1225"/>
      <c r="D1225" s="23"/>
      <c r="E1225"/>
      <c r="F1225" s="25"/>
      <c r="G1225" s="25"/>
      <c r="H1225" s="25"/>
      <c r="I1225" s="25"/>
      <c r="J1225" s="10"/>
      <c r="K1225"/>
      <c r="L1225" s="13"/>
      <c r="M1225" s="13"/>
      <c r="N1225"/>
      <c r="O1225"/>
      <c r="P1225" s="13"/>
      <c r="Q1225" s="13"/>
      <c r="R1225"/>
      <c r="S1225"/>
      <c r="T1225"/>
      <c r="U1225"/>
      <c r="V1225"/>
      <c r="W1225"/>
      <c r="X1225"/>
      <c r="Y1225" s="12"/>
      <c r="Z1225" s="12"/>
      <c r="AA1225" s="12"/>
      <c r="AB1225" s="12"/>
    </row>
    <row r="1226" spans="1:28" x14ac:dyDescent="0.25">
      <c r="A1226"/>
      <c r="B1226"/>
      <c r="C1226"/>
      <c r="D1226" s="23"/>
      <c r="E1226"/>
      <c r="F1226" s="25"/>
      <c r="G1226" s="25"/>
      <c r="H1226" s="25"/>
      <c r="I1226" s="25"/>
      <c r="J1226" s="10"/>
      <c r="K1226"/>
      <c r="L1226" s="13"/>
      <c r="M1226" s="13"/>
      <c r="N1226"/>
      <c r="O1226"/>
      <c r="P1226" s="13"/>
      <c r="Q1226" s="13"/>
      <c r="R1226"/>
      <c r="S1226"/>
      <c r="T1226"/>
      <c r="U1226"/>
      <c r="V1226"/>
      <c r="W1226"/>
      <c r="X1226"/>
      <c r="Y1226" s="12"/>
      <c r="Z1226" s="12"/>
      <c r="AA1226" s="12"/>
      <c r="AB1226" s="12"/>
    </row>
    <row r="1227" spans="1:28" x14ac:dyDescent="0.25">
      <c r="A1227"/>
      <c r="B1227"/>
      <c r="C1227"/>
      <c r="D1227" s="23"/>
      <c r="E1227"/>
      <c r="F1227" s="25"/>
      <c r="G1227" s="25"/>
      <c r="H1227" s="25"/>
      <c r="I1227" s="25"/>
      <c r="J1227" s="10"/>
      <c r="K1227"/>
      <c r="L1227" s="13"/>
      <c r="M1227" s="13"/>
      <c r="N1227"/>
      <c r="O1227"/>
      <c r="P1227" s="13"/>
      <c r="Q1227" s="13"/>
      <c r="R1227"/>
      <c r="S1227"/>
      <c r="T1227"/>
      <c r="U1227"/>
      <c r="V1227"/>
      <c r="W1227"/>
      <c r="X1227"/>
      <c r="Y1227" s="12"/>
      <c r="Z1227" s="12"/>
      <c r="AA1227" s="12"/>
      <c r="AB1227" s="12"/>
    </row>
    <row r="1228" spans="1:28" x14ac:dyDescent="0.25">
      <c r="A1228"/>
      <c r="B1228"/>
      <c r="C1228"/>
      <c r="D1228" s="23"/>
      <c r="E1228"/>
      <c r="F1228" s="25"/>
      <c r="G1228" s="25"/>
      <c r="H1228" s="25"/>
      <c r="I1228" s="25"/>
      <c r="J1228" s="10"/>
      <c r="K1228"/>
      <c r="L1228" s="13"/>
      <c r="M1228" s="13"/>
      <c r="N1228"/>
      <c r="O1228"/>
      <c r="P1228" s="13"/>
      <c r="Q1228" s="13"/>
      <c r="R1228"/>
      <c r="S1228"/>
      <c r="T1228"/>
      <c r="U1228"/>
      <c r="V1228"/>
      <c r="W1228"/>
      <c r="X1228"/>
      <c r="Y1228" s="12"/>
      <c r="Z1228" s="12"/>
      <c r="AA1228" s="12"/>
      <c r="AB1228" s="12"/>
    </row>
    <row r="1229" spans="1:28" x14ac:dyDescent="0.25">
      <c r="A1229"/>
      <c r="B1229"/>
      <c r="C1229"/>
      <c r="D1229" s="23"/>
      <c r="E1229"/>
      <c r="F1229" s="25"/>
      <c r="G1229" s="25"/>
      <c r="H1229" s="25"/>
      <c r="I1229" s="25"/>
      <c r="J1229" s="10"/>
      <c r="K1229"/>
      <c r="L1229" s="13"/>
      <c r="M1229" s="13"/>
      <c r="N1229"/>
      <c r="O1229"/>
      <c r="P1229" s="13"/>
      <c r="Q1229" s="13"/>
      <c r="R1229"/>
      <c r="S1229"/>
      <c r="T1229"/>
      <c r="U1229"/>
      <c r="V1229"/>
      <c r="W1229"/>
      <c r="X1229"/>
      <c r="Y1229" s="12"/>
      <c r="Z1229" s="12"/>
      <c r="AA1229" s="12"/>
      <c r="AB1229" s="12"/>
    </row>
    <row r="1230" spans="1:28" x14ac:dyDescent="0.25">
      <c r="A1230"/>
      <c r="B1230"/>
      <c r="C1230"/>
      <c r="D1230" s="23"/>
      <c r="E1230"/>
      <c r="F1230" s="25"/>
      <c r="G1230" s="25"/>
      <c r="H1230" s="25"/>
      <c r="I1230" s="25"/>
      <c r="J1230" s="10"/>
      <c r="K1230"/>
      <c r="L1230" s="13"/>
      <c r="M1230" s="13"/>
      <c r="N1230"/>
      <c r="O1230"/>
      <c r="P1230" s="13"/>
      <c r="Q1230" s="13"/>
      <c r="R1230"/>
      <c r="S1230"/>
      <c r="T1230"/>
      <c r="U1230"/>
      <c r="V1230"/>
      <c r="W1230"/>
      <c r="X1230"/>
      <c r="Y1230" s="12"/>
      <c r="Z1230" s="12"/>
      <c r="AA1230" s="12"/>
      <c r="AB1230" s="12"/>
    </row>
    <row r="1231" spans="1:28" x14ac:dyDescent="0.25">
      <c r="A1231"/>
      <c r="B1231"/>
      <c r="C1231"/>
      <c r="D1231" s="23"/>
      <c r="E1231"/>
      <c r="F1231" s="25"/>
      <c r="G1231" s="25"/>
      <c r="H1231" s="25"/>
      <c r="I1231" s="25"/>
      <c r="J1231" s="10"/>
      <c r="K1231"/>
      <c r="L1231" s="13"/>
      <c r="M1231" s="13"/>
      <c r="N1231"/>
      <c r="O1231"/>
      <c r="P1231" s="13"/>
      <c r="Q1231" s="13"/>
      <c r="R1231"/>
      <c r="S1231"/>
      <c r="T1231"/>
      <c r="U1231"/>
      <c r="V1231"/>
      <c r="W1231"/>
      <c r="X1231"/>
      <c r="Y1231" s="12"/>
      <c r="Z1231" s="12"/>
      <c r="AA1231" s="12"/>
      <c r="AB1231" s="12"/>
    </row>
    <row r="1232" spans="1:28" x14ac:dyDescent="0.25">
      <c r="A1232"/>
      <c r="B1232"/>
      <c r="C1232"/>
      <c r="D1232" s="23"/>
      <c r="E1232"/>
      <c r="F1232" s="25"/>
      <c r="G1232" s="25"/>
      <c r="H1232" s="25"/>
      <c r="I1232" s="25"/>
      <c r="J1232" s="10"/>
      <c r="K1232"/>
      <c r="L1232" s="13"/>
      <c r="M1232" s="13"/>
      <c r="N1232"/>
      <c r="O1232"/>
      <c r="P1232" s="13"/>
      <c r="Q1232" s="13"/>
      <c r="R1232"/>
      <c r="S1232"/>
      <c r="T1232"/>
      <c r="U1232"/>
      <c r="V1232"/>
      <c r="W1232"/>
      <c r="X1232"/>
      <c r="Y1232" s="12"/>
      <c r="Z1232" s="12"/>
      <c r="AA1232" s="12"/>
      <c r="AB1232" s="12"/>
    </row>
    <row r="1233" spans="1:28" x14ac:dyDescent="0.25">
      <c r="A1233"/>
      <c r="B1233"/>
      <c r="C1233"/>
      <c r="D1233" s="23"/>
      <c r="E1233"/>
      <c r="F1233" s="25"/>
      <c r="G1233" s="25"/>
      <c r="H1233" s="25"/>
      <c r="I1233" s="25"/>
      <c r="J1233" s="10"/>
      <c r="K1233"/>
      <c r="L1233" s="13"/>
      <c r="M1233" s="13"/>
      <c r="N1233"/>
      <c r="O1233"/>
      <c r="P1233" s="13"/>
      <c r="Q1233" s="13"/>
      <c r="R1233"/>
      <c r="S1233"/>
      <c r="T1233"/>
      <c r="U1233"/>
      <c r="V1233"/>
      <c r="W1233"/>
      <c r="X1233"/>
      <c r="Y1233" s="12"/>
      <c r="Z1233" s="12"/>
      <c r="AA1233" s="12"/>
      <c r="AB1233" s="12"/>
    </row>
    <row r="1234" spans="1:28" x14ac:dyDescent="0.25">
      <c r="A1234"/>
      <c r="B1234"/>
      <c r="C1234"/>
      <c r="D1234" s="23"/>
      <c r="E1234"/>
      <c r="F1234" s="25"/>
      <c r="G1234" s="25"/>
      <c r="H1234" s="25"/>
      <c r="I1234" s="25"/>
      <c r="J1234" s="10"/>
      <c r="K1234"/>
      <c r="L1234" s="13"/>
      <c r="M1234" s="13"/>
      <c r="N1234"/>
      <c r="O1234"/>
      <c r="P1234" s="13"/>
      <c r="Q1234" s="13"/>
      <c r="R1234"/>
      <c r="S1234"/>
      <c r="T1234"/>
      <c r="U1234"/>
      <c r="V1234"/>
      <c r="W1234"/>
      <c r="X1234"/>
      <c r="Y1234" s="12"/>
      <c r="Z1234" s="12"/>
      <c r="AA1234" s="12"/>
      <c r="AB1234" s="12"/>
    </row>
    <row r="1235" spans="1:28" x14ac:dyDescent="0.25">
      <c r="A1235"/>
      <c r="B1235"/>
      <c r="C1235"/>
      <c r="D1235" s="23"/>
      <c r="E1235"/>
      <c r="F1235" s="25"/>
      <c r="G1235" s="25"/>
      <c r="H1235" s="25"/>
      <c r="I1235" s="25"/>
      <c r="J1235" s="10"/>
      <c r="K1235"/>
      <c r="L1235" s="13"/>
      <c r="M1235" s="13"/>
      <c r="N1235"/>
      <c r="O1235"/>
      <c r="P1235" s="13"/>
      <c r="Q1235" s="13"/>
      <c r="R1235"/>
      <c r="S1235"/>
      <c r="T1235"/>
      <c r="U1235"/>
      <c r="V1235"/>
      <c r="W1235"/>
      <c r="X1235"/>
      <c r="Y1235" s="12"/>
      <c r="Z1235" s="12"/>
      <c r="AA1235" s="12"/>
      <c r="AB1235" s="12"/>
    </row>
    <row r="1236" spans="1:28" x14ac:dyDescent="0.25">
      <c r="A1236"/>
      <c r="B1236"/>
      <c r="C1236"/>
      <c r="D1236" s="23"/>
      <c r="E1236"/>
      <c r="F1236" s="25"/>
      <c r="G1236" s="25"/>
      <c r="H1236" s="25"/>
      <c r="I1236" s="25"/>
      <c r="J1236" s="10"/>
      <c r="K1236"/>
      <c r="L1236" s="13"/>
      <c r="M1236" s="13"/>
      <c r="N1236"/>
      <c r="O1236"/>
      <c r="P1236" s="13"/>
      <c r="Q1236" s="13"/>
      <c r="R1236"/>
      <c r="S1236"/>
      <c r="T1236"/>
      <c r="U1236"/>
      <c r="V1236"/>
      <c r="W1236"/>
      <c r="X1236"/>
      <c r="Y1236" s="12"/>
      <c r="Z1236" s="12"/>
      <c r="AA1236" s="12"/>
      <c r="AB1236" s="12"/>
    </row>
    <row r="1237" spans="1:28" x14ac:dyDescent="0.25">
      <c r="A1237"/>
      <c r="B1237"/>
      <c r="C1237"/>
      <c r="D1237" s="23"/>
      <c r="E1237"/>
      <c r="F1237" s="25"/>
      <c r="G1237" s="25"/>
      <c r="H1237" s="25"/>
      <c r="I1237" s="25"/>
      <c r="J1237" s="10"/>
      <c r="K1237"/>
      <c r="L1237" s="13"/>
      <c r="M1237" s="13"/>
      <c r="N1237"/>
      <c r="O1237"/>
      <c r="P1237" s="13"/>
      <c r="Q1237" s="13"/>
      <c r="R1237"/>
      <c r="S1237"/>
      <c r="T1237"/>
      <c r="U1237"/>
      <c r="V1237"/>
      <c r="W1237"/>
      <c r="X1237"/>
      <c r="Y1237" s="12"/>
      <c r="Z1237" s="12"/>
      <c r="AA1237" s="12"/>
      <c r="AB1237" s="12"/>
    </row>
    <row r="1238" spans="1:28" x14ac:dyDescent="0.25">
      <c r="A1238"/>
      <c r="B1238"/>
      <c r="C1238"/>
      <c r="D1238" s="23"/>
      <c r="E1238"/>
      <c r="F1238" s="25"/>
      <c r="G1238" s="25"/>
      <c r="H1238" s="25"/>
      <c r="I1238" s="25"/>
      <c r="J1238" s="10"/>
      <c r="K1238"/>
      <c r="L1238" s="13"/>
      <c r="M1238" s="13"/>
      <c r="N1238"/>
      <c r="O1238"/>
      <c r="P1238" s="13"/>
      <c r="Q1238" s="13"/>
      <c r="R1238"/>
      <c r="S1238"/>
      <c r="T1238"/>
      <c r="U1238"/>
      <c r="V1238"/>
      <c r="W1238"/>
      <c r="X1238"/>
      <c r="Y1238" s="12"/>
      <c r="Z1238" s="12"/>
      <c r="AA1238" s="12"/>
      <c r="AB1238" s="12"/>
    </row>
    <row r="1239" spans="1:28" x14ac:dyDescent="0.25">
      <c r="A1239"/>
      <c r="B1239"/>
      <c r="C1239"/>
      <c r="D1239" s="23"/>
      <c r="E1239"/>
      <c r="F1239" s="25"/>
      <c r="G1239" s="25"/>
      <c r="H1239" s="25"/>
      <c r="I1239" s="25"/>
      <c r="J1239" s="10"/>
      <c r="K1239"/>
      <c r="L1239" s="13"/>
      <c r="M1239" s="13"/>
      <c r="N1239"/>
      <c r="O1239"/>
      <c r="P1239" s="13"/>
      <c r="Q1239" s="13"/>
      <c r="R1239"/>
      <c r="S1239"/>
      <c r="T1239"/>
      <c r="U1239"/>
      <c r="V1239"/>
      <c r="W1239"/>
      <c r="X1239"/>
      <c r="Y1239" s="12"/>
      <c r="Z1239" s="12"/>
      <c r="AA1239" s="12"/>
      <c r="AB1239" s="12"/>
    </row>
    <row r="1240" spans="1:28" x14ac:dyDescent="0.25">
      <c r="A1240"/>
      <c r="B1240"/>
      <c r="C1240"/>
      <c r="D1240" s="23"/>
      <c r="E1240"/>
      <c r="F1240" s="25"/>
      <c r="G1240" s="25"/>
      <c r="H1240" s="25"/>
      <c r="I1240" s="25"/>
      <c r="J1240" s="10"/>
      <c r="K1240"/>
      <c r="L1240" s="13"/>
      <c r="M1240" s="13"/>
      <c r="N1240"/>
      <c r="O1240"/>
      <c r="P1240" s="13"/>
      <c r="Q1240" s="13"/>
      <c r="R1240"/>
      <c r="S1240"/>
      <c r="T1240"/>
      <c r="U1240"/>
      <c r="V1240"/>
      <c r="W1240"/>
      <c r="X1240"/>
      <c r="Y1240" s="12"/>
      <c r="Z1240" s="12"/>
      <c r="AA1240" s="12"/>
      <c r="AB1240" s="12"/>
    </row>
    <row r="1241" spans="1:28" x14ac:dyDescent="0.25">
      <c r="A1241"/>
      <c r="B1241"/>
      <c r="C1241"/>
      <c r="D1241" s="23"/>
      <c r="E1241"/>
      <c r="F1241" s="25"/>
      <c r="G1241" s="25"/>
      <c r="H1241" s="25"/>
      <c r="I1241" s="25"/>
      <c r="J1241" s="10"/>
      <c r="K1241"/>
      <c r="L1241" s="13"/>
      <c r="M1241" s="13"/>
      <c r="N1241"/>
      <c r="O1241"/>
      <c r="P1241" s="13"/>
      <c r="Q1241" s="13"/>
      <c r="R1241"/>
      <c r="S1241"/>
      <c r="T1241"/>
      <c r="U1241"/>
      <c r="V1241"/>
      <c r="W1241"/>
      <c r="X1241"/>
      <c r="Y1241" s="12"/>
      <c r="Z1241" s="12"/>
      <c r="AA1241" s="12"/>
      <c r="AB1241" s="12"/>
    </row>
    <row r="1242" spans="1:28" x14ac:dyDescent="0.25">
      <c r="A1242"/>
      <c r="B1242"/>
      <c r="C1242"/>
      <c r="D1242" s="23"/>
      <c r="E1242"/>
      <c r="F1242" s="25"/>
      <c r="G1242" s="25"/>
      <c r="H1242" s="25"/>
      <c r="I1242" s="25"/>
      <c r="J1242" s="10"/>
      <c r="K1242"/>
      <c r="L1242" s="13"/>
      <c r="M1242" s="13"/>
      <c r="N1242"/>
      <c r="O1242"/>
      <c r="P1242" s="13"/>
      <c r="Q1242" s="13"/>
      <c r="R1242"/>
      <c r="S1242"/>
      <c r="T1242"/>
      <c r="U1242"/>
      <c r="V1242"/>
      <c r="W1242"/>
      <c r="X1242"/>
      <c r="Y1242" s="12"/>
      <c r="Z1242" s="12"/>
      <c r="AA1242" s="12"/>
      <c r="AB1242" s="12"/>
    </row>
    <row r="1243" spans="1:28" x14ac:dyDescent="0.25">
      <c r="A1243"/>
      <c r="B1243"/>
      <c r="C1243"/>
      <c r="D1243" s="23"/>
      <c r="E1243"/>
      <c r="F1243" s="25"/>
      <c r="G1243" s="25"/>
      <c r="H1243" s="25"/>
      <c r="I1243" s="25"/>
      <c r="J1243" s="10"/>
      <c r="K1243"/>
      <c r="L1243" s="13"/>
      <c r="M1243" s="13"/>
      <c r="N1243"/>
      <c r="O1243"/>
      <c r="P1243" s="13"/>
      <c r="Q1243" s="13"/>
      <c r="R1243"/>
      <c r="S1243"/>
      <c r="T1243"/>
      <c r="U1243"/>
      <c r="V1243"/>
      <c r="W1243"/>
      <c r="X1243"/>
      <c r="Y1243" s="12"/>
      <c r="Z1243" s="12"/>
      <c r="AA1243" s="12"/>
      <c r="AB1243" s="12"/>
    </row>
    <row r="1244" spans="1:28" x14ac:dyDescent="0.25">
      <c r="A1244"/>
      <c r="B1244"/>
      <c r="C1244"/>
      <c r="D1244" s="23"/>
      <c r="E1244"/>
      <c r="F1244" s="25"/>
      <c r="G1244" s="25"/>
      <c r="H1244" s="25"/>
      <c r="I1244" s="25"/>
      <c r="J1244" s="10"/>
      <c r="K1244"/>
      <c r="L1244" s="13"/>
      <c r="M1244" s="13"/>
      <c r="N1244"/>
      <c r="O1244"/>
      <c r="P1244" s="13"/>
      <c r="Q1244" s="13"/>
      <c r="R1244"/>
      <c r="S1244"/>
      <c r="T1244"/>
      <c r="U1244"/>
      <c r="V1244"/>
      <c r="W1244"/>
      <c r="X1244"/>
      <c r="Y1244" s="12"/>
      <c r="Z1244" s="12"/>
      <c r="AA1244" s="12"/>
      <c r="AB1244" s="12"/>
    </row>
    <row r="1245" spans="1:28" x14ac:dyDescent="0.25">
      <c r="A1245"/>
      <c r="B1245"/>
      <c r="C1245"/>
      <c r="D1245" s="23"/>
      <c r="E1245"/>
      <c r="F1245" s="25"/>
      <c r="G1245" s="25"/>
      <c r="H1245" s="25"/>
      <c r="I1245" s="25"/>
      <c r="J1245" s="10"/>
      <c r="K1245"/>
      <c r="L1245" s="13"/>
      <c r="M1245" s="13"/>
      <c r="N1245"/>
      <c r="O1245"/>
      <c r="P1245" s="13"/>
      <c r="Q1245" s="13"/>
      <c r="R1245"/>
      <c r="S1245"/>
      <c r="T1245"/>
      <c r="U1245"/>
      <c r="V1245"/>
      <c r="W1245"/>
      <c r="X1245"/>
      <c r="Y1245" s="12"/>
      <c r="Z1245" s="12"/>
      <c r="AA1245" s="12"/>
      <c r="AB1245" s="12"/>
    </row>
    <row r="1246" spans="1:28" x14ac:dyDescent="0.25">
      <c r="A1246"/>
      <c r="B1246"/>
      <c r="C1246"/>
      <c r="D1246" s="23"/>
      <c r="E1246"/>
      <c r="F1246" s="25"/>
      <c r="G1246" s="25"/>
      <c r="H1246" s="25"/>
      <c r="I1246" s="25"/>
      <c r="J1246" s="10"/>
      <c r="K1246"/>
      <c r="L1246" s="13"/>
      <c r="M1246" s="13"/>
      <c r="N1246"/>
      <c r="O1246"/>
      <c r="P1246" s="13"/>
      <c r="Q1246" s="13"/>
      <c r="R1246"/>
      <c r="S1246"/>
      <c r="T1246"/>
      <c r="U1246"/>
      <c r="V1246"/>
      <c r="W1246"/>
      <c r="X1246"/>
      <c r="Y1246" s="12"/>
      <c r="Z1246" s="12"/>
      <c r="AA1246" s="12"/>
      <c r="AB1246" s="12"/>
    </row>
    <row r="1247" spans="1:28" x14ac:dyDescent="0.25">
      <c r="A1247"/>
      <c r="B1247"/>
      <c r="C1247"/>
      <c r="D1247" s="23"/>
      <c r="E1247"/>
      <c r="F1247" s="25"/>
      <c r="G1247" s="25"/>
      <c r="H1247" s="25"/>
      <c r="I1247" s="25"/>
      <c r="J1247" s="10"/>
      <c r="K1247"/>
      <c r="L1247" s="13"/>
      <c r="M1247" s="13"/>
      <c r="N1247"/>
      <c r="O1247"/>
      <c r="P1247" s="13"/>
      <c r="Q1247" s="13"/>
      <c r="R1247"/>
      <c r="S1247"/>
      <c r="T1247"/>
      <c r="U1247"/>
      <c r="V1247"/>
      <c r="W1247"/>
      <c r="X1247"/>
      <c r="Y1247" s="12"/>
      <c r="Z1247" s="12"/>
      <c r="AA1247" s="12"/>
      <c r="AB1247" s="12"/>
    </row>
    <row r="1248" spans="1:28" x14ac:dyDescent="0.25">
      <c r="A1248"/>
      <c r="B1248"/>
      <c r="C1248"/>
      <c r="D1248" s="23"/>
      <c r="E1248"/>
      <c r="F1248" s="25"/>
      <c r="G1248" s="25"/>
      <c r="H1248" s="25"/>
      <c r="I1248" s="25"/>
      <c r="J1248" s="10"/>
      <c r="K1248"/>
      <c r="L1248" s="13"/>
      <c r="M1248" s="13"/>
      <c r="N1248"/>
      <c r="O1248"/>
      <c r="P1248" s="13"/>
      <c r="Q1248" s="13"/>
      <c r="R1248"/>
      <c r="S1248"/>
      <c r="T1248"/>
      <c r="U1248"/>
      <c r="V1248"/>
      <c r="W1248"/>
      <c r="X1248"/>
      <c r="Y1248" s="12"/>
      <c r="Z1248" s="12"/>
      <c r="AA1248" s="12"/>
      <c r="AB1248" s="12"/>
    </row>
    <row r="1249" spans="1:28" x14ac:dyDescent="0.25">
      <c r="A1249"/>
      <c r="B1249"/>
      <c r="C1249"/>
      <c r="D1249" s="23"/>
      <c r="E1249"/>
      <c r="F1249" s="25"/>
      <c r="G1249" s="25"/>
      <c r="H1249" s="25"/>
      <c r="I1249" s="25"/>
      <c r="J1249" s="10"/>
      <c r="K1249"/>
      <c r="L1249" s="13"/>
      <c r="M1249" s="13"/>
      <c r="N1249"/>
      <c r="O1249"/>
      <c r="P1249" s="13"/>
      <c r="Q1249" s="13"/>
      <c r="R1249"/>
      <c r="S1249"/>
      <c r="T1249"/>
      <c r="U1249"/>
      <c r="V1249"/>
      <c r="W1249"/>
      <c r="X1249"/>
      <c r="Y1249" s="12"/>
      <c r="Z1249" s="12"/>
      <c r="AA1249" s="12"/>
      <c r="AB1249" s="12"/>
    </row>
    <row r="1250" spans="1:28" x14ac:dyDescent="0.25">
      <c r="A1250"/>
      <c r="B1250"/>
      <c r="C1250"/>
      <c r="D1250" s="23"/>
      <c r="E1250"/>
      <c r="F1250" s="25"/>
      <c r="G1250" s="25"/>
      <c r="H1250" s="25"/>
      <c r="I1250" s="25"/>
      <c r="J1250" s="10"/>
      <c r="K1250"/>
      <c r="L1250" s="13"/>
      <c r="M1250" s="13"/>
      <c r="N1250"/>
      <c r="O1250"/>
      <c r="P1250" s="13"/>
      <c r="Q1250" s="13"/>
      <c r="R1250"/>
      <c r="S1250"/>
      <c r="T1250"/>
      <c r="U1250"/>
      <c r="V1250"/>
      <c r="W1250"/>
      <c r="X1250"/>
      <c r="Y1250" s="12"/>
      <c r="Z1250" s="12"/>
      <c r="AA1250" s="12"/>
      <c r="AB1250" s="12"/>
    </row>
    <row r="1251" spans="1:28" x14ac:dyDescent="0.25">
      <c r="A1251"/>
      <c r="B1251"/>
      <c r="C1251"/>
      <c r="D1251" s="23"/>
      <c r="E1251"/>
      <c r="F1251" s="25"/>
      <c r="G1251" s="25"/>
      <c r="H1251" s="25"/>
      <c r="I1251" s="25"/>
      <c r="J1251" s="10"/>
      <c r="K1251"/>
      <c r="L1251" s="13"/>
      <c r="M1251" s="13"/>
      <c r="N1251"/>
      <c r="O1251"/>
      <c r="P1251" s="13"/>
      <c r="Q1251" s="13"/>
      <c r="R1251"/>
      <c r="S1251"/>
      <c r="T1251"/>
      <c r="U1251"/>
      <c r="V1251"/>
      <c r="W1251"/>
      <c r="X1251"/>
      <c r="Y1251" s="12"/>
      <c r="Z1251" s="12"/>
      <c r="AA1251" s="12"/>
      <c r="AB1251" s="12"/>
    </row>
    <row r="1252" spans="1:28" x14ac:dyDescent="0.25">
      <c r="A1252"/>
      <c r="B1252"/>
      <c r="C1252"/>
      <c r="D1252" s="23"/>
      <c r="E1252"/>
      <c r="F1252" s="25"/>
      <c r="G1252" s="25"/>
      <c r="H1252" s="25"/>
      <c r="I1252" s="25"/>
      <c r="J1252" s="10"/>
      <c r="K1252"/>
      <c r="L1252" s="13"/>
      <c r="M1252" s="13"/>
      <c r="N1252"/>
      <c r="O1252"/>
      <c r="P1252" s="13"/>
      <c r="Q1252" s="13"/>
      <c r="R1252"/>
      <c r="S1252"/>
      <c r="T1252"/>
      <c r="U1252"/>
      <c r="V1252"/>
      <c r="W1252"/>
      <c r="X1252"/>
      <c r="Y1252" s="12"/>
      <c r="Z1252" s="12"/>
      <c r="AA1252" s="12"/>
      <c r="AB1252" s="12"/>
    </row>
    <row r="1253" spans="1:28" x14ac:dyDescent="0.25">
      <c r="A1253"/>
      <c r="B1253"/>
      <c r="C1253"/>
      <c r="D1253" s="23"/>
      <c r="E1253"/>
      <c r="F1253" s="25"/>
      <c r="G1253" s="25"/>
      <c r="H1253" s="25"/>
      <c r="I1253" s="25"/>
      <c r="J1253" s="10"/>
      <c r="K1253"/>
      <c r="L1253" s="13"/>
      <c r="M1253" s="13"/>
      <c r="N1253"/>
      <c r="O1253"/>
      <c r="P1253" s="13"/>
      <c r="Q1253" s="13"/>
      <c r="R1253"/>
      <c r="S1253"/>
      <c r="T1253"/>
      <c r="U1253"/>
      <c r="V1253"/>
      <c r="W1253"/>
      <c r="X1253"/>
      <c r="Y1253" s="12"/>
      <c r="Z1253" s="12"/>
      <c r="AA1253" s="12"/>
      <c r="AB1253" s="12"/>
    </row>
    <row r="1254" spans="1:28" x14ac:dyDescent="0.25">
      <c r="A1254"/>
      <c r="B1254"/>
      <c r="C1254"/>
      <c r="D1254" s="23"/>
      <c r="E1254"/>
      <c r="F1254" s="25"/>
      <c r="G1254" s="25"/>
      <c r="H1254" s="25"/>
      <c r="I1254" s="25"/>
      <c r="J1254" s="10"/>
      <c r="K1254"/>
      <c r="L1254" s="13"/>
      <c r="M1254" s="13"/>
      <c r="N1254"/>
      <c r="O1254"/>
      <c r="P1254" s="13"/>
      <c r="Q1254" s="13"/>
      <c r="R1254"/>
      <c r="S1254"/>
      <c r="T1254"/>
      <c r="U1254"/>
      <c r="V1254"/>
      <c r="W1254"/>
      <c r="X1254"/>
      <c r="Y1254" s="12"/>
      <c r="Z1254" s="12"/>
      <c r="AA1254" s="12"/>
      <c r="AB1254" s="12"/>
    </row>
    <row r="1255" spans="1:28" x14ac:dyDescent="0.25">
      <c r="A1255"/>
      <c r="B1255"/>
      <c r="C1255"/>
      <c r="D1255" s="23"/>
      <c r="E1255"/>
      <c r="F1255" s="25"/>
      <c r="G1255" s="25"/>
      <c r="H1255" s="25"/>
      <c r="I1255" s="25"/>
      <c r="J1255" s="10"/>
      <c r="K1255"/>
      <c r="L1255" s="13"/>
      <c r="M1255" s="13"/>
      <c r="N1255"/>
      <c r="O1255"/>
      <c r="P1255" s="13"/>
      <c r="Q1255" s="13"/>
      <c r="R1255"/>
      <c r="S1255"/>
      <c r="T1255"/>
      <c r="U1255"/>
      <c r="V1255"/>
      <c r="W1255"/>
      <c r="X1255"/>
      <c r="Y1255" s="12"/>
      <c r="Z1255" s="12"/>
      <c r="AA1255" s="12"/>
      <c r="AB1255" s="12"/>
    </row>
    <row r="1256" spans="1:28" x14ac:dyDescent="0.25">
      <c r="A1256"/>
      <c r="B1256"/>
      <c r="C1256"/>
      <c r="D1256" s="23"/>
      <c r="E1256"/>
      <c r="F1256" s="25"/>
      <c r="G1256" s="25"/>
      <c r="H1256" s="25"/>
      <c r="I1256" s="25"/>
      <c r="J1256" s="10"/>
      <c r="K1256"/>
      <c r="L1256" s="13"/>
      <c r="M1256" s="13"/>
      <c r="N1256"/>
      <c r="O1256"/>
      <c r="P1256" s="13"/>
      <c r="Q1256" s="13"/>
      <c r="R1256"/>
      <c r="S1256"/>
      <c r="T1256"/>
      <c r="U1256"/>
      <c r="V1256"/>
      <c r="W1256"/>
      <c r="X1256"/>
      <c r="Y1256" s="12"/>
      <c r="Z1256" s="12"/>
      <c r="AA1256" s="12"/>
      <c r="AB1256" s="12"/>
    </row>
    <row r="1257" spans="1:28" x14ac:dyDescent="0.25">
      <c r="A1257"/>
      <c r="B1257"/>
      <c r="C1257"/>
      <c r="D1257" s="23"/>
      <c r="E1257"/>
      <c r="F1257" s="25"/>
      <c r="G1257" s="25"/>
      <c r="H1257" s="25"/>
      <c r="I1257" s="25"/>
      <c r="J1257" s="10"/>
      <c r="K1257"/>
      <c r="L1257" s="13"/>
      <c r="M1257" s="13"/>
      <c r="N1257"/>
      <c r="O1257"/>
      <c r="P1257" s="13"/>
      <c r="Q1257" s="13"/>
      <c r="R1257"/>
      <c r="S1257"/>
      <c r="T1257"/>
      <c r="U1257"/>
      <c r="V1257"/>
      <c r="W1257"/>
      <c r="X1257"/>
      <c r="Y1257" s="12"/>
      <c r="Z1257" s="12"/>
      <c r="AA1257" s="12"/>
      <c r="AB1257" s="12"/>
    </row>
    <row r="1258" spans="1:28" x14ac:dyDescent="0.25">
      <c r="A1258"/>
      <c r="B1258"/>
      <c r="C1258"/>
      <c r="D1258" s="23"/>
      <c r="E1258"/>
      <c r="F1258" s="25"/>
      <c r="G1258" s="25"/>
      <c r="H1258" s="25"/>
      <c r="I1258" s="25"/>
      <c r="J1258" s="10"/>
      <c r="K1258"/>
      <c r="L1258" s="13"/>
      <c r="M1258" s="13"/>
      <c r="N1258"/>
      <c r="O1258"/>
      <c r="P1258" s="13"/>
      <c r="Q1258" s="13"/>
      <c r="R1258"/>
      <c r="S1258"/>
      <c r="T1258"/>
      <c r="U1258"/>
      <c r="V1258"/>
      <c r="W1258"/>
      <c r="X1258"/>
      <c r="Y1258" s="12"/>
      <c r="Z1258" s="12"/>
      <c r="AA1258" s="12"/>
      <c r="AB1258" s="12"/>
    </row>
    <row r="1259" spans="1:28" x14ac:dyDescent="0.25">
      <c r="A1259"/>
      <c r="B1259"/>
      <c r="C1259"/>
      <c r="D1259" s="23"/>
      <c r="E1259"/>
      <c r="F1259" s="25"/>
      <c r="G1259" s="25"/>
      <c r="H1259" s="25"/>
      <c r="I1259" s="25"/>
      <c r="J1259" s="10"/>
      <c r="K1259"/>
      <c r="L1259" s="13"/>
      <c r="M1259" s="13"/>
      <c r="N1259"/>
      <c r="O1259"/>
      <c r="P1259" s="13"/>
      <c r="Q1259" s="13"/>
      <c r="R1259"/>
      <c r="S1259"/>
      <c r="T1259"/>
      <c r="U1259"/>
      <c r="V1259"/>
      <c r="W1259"/>
      <c r="X1259"/>
      <c r="Y1259" s="12"/>
      <c r="Z1259" s="12"/>
      <c r="AA1259" s="12"/>
      <c r="AB1259" s="12"/>
    </row>
    <row r="1260" spans="1:28" x14ac:dyDescent="0.25">
      <c r="A1260"/>
      <c r="B1260"/>
      <c r="C1260"/>
      <c r="D1260" s="23"/>
      <c r="E1260"/>
      <c r="F1260" s="25"/>
      <c r="G1260" s="25"/>
      <c r="H1260" s="25"/>
      <c r="I1260" s="25"/>
      <c r="J1260" s="10"/>
      <c r="K1260"/>
      <c r="L1260" s="13"/>
      <c r="M1260" s="13"/>
      <c r="N1260"/>
      <c r="O1260"/>
      <c r="P1260" s="13"/>
      <c r="Q1260" s="13"/>
      <c r="R1260"/>
      <c r="S1260"/>
      <c r="T1260"/>
      <c r="U1260"/>
      <c r="V1260"/>
      <c r="W1260"/>
      <c r="X1260"/>
      <c r="Y1260" s="12"/>
      <c r="Z1260" s="12"/>
      <c r="AA1260" s="12"/>
      <c r="AB1260" s="12"/>
    </row>
    <row r="1261" spans="1:28" x14ac:dyDescent="0.25">
      <c r="A1261"/>
      <c r="B1261"/>
      <c r="C1261"/>
      <c r="D1261" s="23"/>
      <c r="E1261"/>
      <c r="F1261" s="25"/>
      <c r="G1261" s="25"/>
      <c r="H1261" s="25"/>
      <c r="I1261" s="25"/>
      <c r="J1261" s="10"/>
      <c r="K1261"/>
      <c r="L1261" s="13"/>
      <c r="M1261" s="13"/>
      <c r="N1261"/>
      <c r="O1261"/>
      <c r="P1261" s="13"/>
      <c r="Q1261" s="13"/>
      <c r="R1261"/>
      <c r="S1261"/>
      <c r="T1261"/>
      <c r="U1261"/>
      <c r="V1261"/>
      <c r="W1261"/>
      <c r="X1261"/>
      <c r="Y1261" s="12"/>
      <c r="Z1261" s="12"/>
      <c r="AA1261" s="12"/>
      <c r="AB1261" s="12"/>
    </row>
    <row r="1262" spans="1:28" x14ac:dyDescent="0.25">
      <c r="A1262"/>
      <c r="B1262"/>
      <c r="C1262"/>
      <c r="D1262" s="23"/>
      <c r="E1262"/>
      <c r="F1262" s="25"/>
      <c r="G1262" s="25"/>
      <c r="H1262" s="25"/>
      <c r="I1262" s="25"/>
      <c r="J1262" s="10"/>
      <c r="K1262"/>
      <c r="L1262" s="13"/>
      <c r="M1262" s="13"/>
      <c r="N1262"/>
      <c r="O1262"/>
      <c r="P1262" s="13"/>
      <c r="Q1262" s="13"/>
      <c r="R1262"/>
      <c r="S1262"/>
      <c r="T1262"/>
      <c r="U1262"/>
      <c r="V1262"/>
      <c r="W1262"/>
      <c r="X1262"/>
      <c r="Y1262" s="12"/>
      <c r="Z1262" s="12"/>
      <c r="AA1262" s="12"/>
      <c r="AB1262" s="12"/>
    </row>
    <row r="1263" spans="1:28" x14ac:dyDescent="0.25">
      <c r="A1263"/>
      <c r="B1263"/>
      <c r="C1263"/>
      <c r="D1263" s="23"/>
      <c r="E1263"/>
      <c r="F1263" s="25"/>
      <c r="G1263" s="25"/>
      <c r="H1263" s="25"/>
      <c r="I1263" s="25"/>
      <c r="J1263" s="10"/>
      <c r="K1263"/>
      <c r="L1263" s="13"/>
      <c r="M1263" s="13"/>
      <c r="N1263"/>
      <c r="O1263"/>
      <c r="P1263" s="13"/>
      <c r="Q1263" s="13"/>
      <c r="R1263"/>
      <c r="S1263"/>
      <c r="T1263"/>
      <c r="U1263"/>
      <c r="V1263"/>
      <c r="W1263"/>
      <c r="X1263"/>
      <c r="Y1263" s="12"/>
      <c r="Z1263" s="12"/>
      <c r="AA1263" s="12"/>
      <c r="AB1263" s="12"/>
    </row>
    <row r="1264" spans="1:28" x14ac:dyDescent="0.25">
      <c r="A1264"/>
      <c r="B1264"/>
      <c r="C1264"/>
      <c r="D1264" s="23"/>
      <c r="E1264"/>
      <c r="F1264" s="25"/>
      <c r="G1264" s="25"/>
      <c r="H1264" s="25"/>
      <c r="I1264" s="25"/>
      <c r="J1264" s="10"/>
      <c r="K1264"/>
      <c r="L1264" s="13"/>
      <c r="M1264" s="13"/>
      <c r="N1264"/>
      <c r="O1264"/>
      <c r="P1264" s="13"/>
      <c r="Q1264" s="13"/>
      <c r="R1264"/>
      <c r="S1264"/>
      <c r="T1264"/>
      <c r="U1264"/>
      <c r="V1264"/>
      <c r="W1264"/>
      <c r="X1264"/>
      <c r="Y1264" s="12"/>
      <c r="Z1264" s="12"/>
      <c r="AA1264" s="12"/>
      <c r="AB1264" s="12"/>
    </row>
    <row r="1265" spans="1:28" x14ac:dyDescent="0.25">
      <c r="A1265"/>
      <c r="B1265"/>
      <c r="C1265"/>
      <c r="D1265" s="23"/>
      <c r="E1265"/>
      <c r="F1265" s="25"/>
      <c r="G1265" s="25"/>
      <c r="H1265" s="25"/>
      <c r="I1265" s="25"/>
      <c r="J1265" s="10"/>
      <c r="K1265"/>
      <c r="L1265" s="13"/>
      <c r="M1265" s="13"/>
      <c r="N1265"/>
      <c r="O1265"/>
      <c r="P1265" s="13"/>
      <c r="Q1265" s="13"/>
      <c r="R1265"/>
      <c r="S1265"/>
      <c r="T1265"/>
      <c r="U1265"/>
      <c r="V1265"/>
      <c r="W1265"/>
      <c r="X1265"/>
      <c r="Y1265" s="12"/>
      <c r="Z1265" s="12"/>
      <c r="AA1265" s="12"/>
      <c r="AB1265" s="12"/>
    </row>
    <row r="1266" spans="1:28" x14ac:dyDescent="0.25">
      <c r="A1266"/>
      <c r="B1266"/>
      <c r="C1266"/>
      <c r="D1266" s="23"/>
      <c r="E1266"/>
      <c r="F1266" s="25"/>
      <c r="G1266" s="25"/>
      <c r="H1266" s="25"/>
      <c r="I1266" s="25"/>
      <c r="J1266" s="10"/>
      <c r="K1266"/>
      <c r="L1266" s="13"/>
      <c r="M1266" s="13"/>
      <c r="N1266"/>
      <c r="O1266"/>
      <c r="P1266" s="13"/>
      <c r="Q1266" s="13"/>
      <c r="R1266"/>
      <c r="S1266"/>
      <c r="T1266"/>
      <c r="U1266"/>
      <c r="V1266"/>
      <c r="W1266"/>
      <c r="X1266"/>
      <c r="Y1266" s="12"/>
      <c r="Z1266" s="12"/>
      <c r="AA1266" s="12"/>
      <c r="AB1266" s="12"/>
    </row>
    <row r="1267" spans="1:28" x14ac:dyDescent="0.25">
      <c r="A1267"/>
      <c r="B1267"/>
      <c r="C1267"/>
      <c r="D1267" s="23"/>
      <c r="E1267"/>
      <c r="F1267" s="25"/>
      <c r="G1267" s="25"/>
      <c r="H1267" s="25"/>
      <c r="I1267" s="25"/>
      <c r="J1267" s="10"/>
      <c r="K1267"/>
      <c r="L1267" s="13"/>
      <c r="M1267" s="13"/>
      <c r="N1267"/>
      <c r="O1267"/>
      <c r="P1267" s="13"/>
      <c r="Q1267" s="13"/>
      <c r="R1267"/>
      <c r="S1267"/>
      <c r="T1267"/>
      <c r="U1267"/>
      <c r="V1267"/>
      <c r="W1267"/>
      <c r="X1267"/>
      <c r="Y1267" s="12"/>
      <c r="Z1267" s="12"/>
      <c r="AA1267" s="12"/>
      <c r="AB1267" s="12"/>
    </row>
    <row r="1268" spans="1:28" x14ac:dyDescent="0.25">
      <c r="A1268"/>
      <c r="B1268"/>
      <c r="C1268"/>
      <c r="D1268" s="23"/>
      <c r="E1268"/>
      <c r="F1268" s="25"/>
      <c r="G1268" s="25"/>
      <c r="H1268" s="25"/>
      <c r="I1268" s="25"/>
      <c r="J1268" s="10"/>
      <c r="K1268"/>
      <c r="L1268" s="13"/>
      <c r="M1268" s="13"/>
      <c r="N1268"/>
      <c r="O1268"/>
      <c r="P1268" s="13"/>
      <c r="Q1268" s="13"/>
      <c r="R1268"/>
      <c r="S1268"/>
      <c r="T1268"/>
      <c r="U1268"/>
      <c r="V1268"/>
      <c r="W1268"/>
      <c r="X1268"/>
      <c r="Y1268" s="12"/>
      <c r="Z1268" s="12"/>
      <c r="AA1268" s="12"/>
      <c r="AB1268" s="12"/>
    </row>
    <row r="1269" spans="1:28" x14ac:dyDescent="0.25">
      <c r="A1269"/>
      <c r="B1269"/>
      <c r="C1269"/>
      <c r="D1269" s="23"/>
      <c r="E1269"/>
      <c r="F1269" s="25"/>
      <c r="G1269" s="25"/>
      <c r="H1269" s="25"/>
      <c r="I1269" s="25"/>
      <c r="J1269" s="10"/>
      <c r="K1269"/>
      <c r="L1269" s="13"/>
      <c r="M1269" s="13"/>
      <c r="N1269"/>
      <c r="O1269"/>
      <c r="P1269" s="13"/>
      <c r="Q1269" s="13"/>
      <c r="R1269"/>
      <c r="S1269"/>
      <c r="T1269"/>
      <c r="U1269"/>
      <c r="V1269"/>
      <c r="W1269"/>
      <c r="X1269"/>
      <c r="Y1269" s="12"/>
      <c r="Z1269" s="12"/>
      <c r="AA1269" s="12"/>
      <c r="AB1269" s="12"/>
    </row>
    <row r="1270" spans="1:28" x14ac:dyDescent="0.25">
      <c r="A1270"/>
      <c r="B1270"/>
      <c r="C1270"/>
      <c r="D1270" s="23"/>
      <c r="E1270"/>
      <c r="F1270" s="25"/>
      <c r="G1270" s="25"/>
      <c r="H1270" s="25"/>
      <c r="I1270" s="25"/>
      <c r="J1270" s="10"/>
      <c r="K1270"/>
      <c r="L1270" s="13"/>
      <c r="M1270" s="13"/>
      <c r="N1270"/>
      <c r="O1270"/>
      <c r="P1270" s="13"/>
      <c r="Q1270" s="13"/>
      <c r="R1270"/>
      <c r="S1270"/>
      <c r="T1270"/>
      <c r="U1270"/>
      <c r="V1270"/>
      <c r="W1270"/>
      <c r="X1270"/>
      <c r="Y1270" s="12"/>
      <c r="Z1270" s="12"/>
      <c r="AA1270" s="12"/>
      <c r="AB1270" s="12"/>
    </row>
    <row r="1271" spans="1:28" x14ac:dyDescent="0.25">
      <c r="A1271"/>
      <c r="B1271"/>
      <c r="C1271"/>
      <c r="D1271" s="23"/>
      <c r="E1271"/>
      <c r="F1271" s="25"/>
      <c r="G1271" s="25"/>
      <c r="H1271" s="25"/>
      <c r="I1271" s="25"/>
      <c r="J1271" s="10"/>
      <c r="K1271"/>
      <c r="L1271" s="13"/>
      <c r="M1271" s="13"/>
      <c r="N1271"/>
      <c r="O1271"/>
      <c r="P1271" s="13"/>
      <c r="Q1271" s="13"/>
      <c r="R1271"/>
      <c r="S1271"/>
      <c r="T1271"/>
      <c r="U1271"/>
      <c r="V1271"/>
      <c r="W1271"/>
      <c r="X1271"/>
      <c r="Y1271" s="12"/>
      <c r="Z1271" s="12"/>
      <c r="AA1271" s="12"/>
      <c r="AB1271" s="12"/>
    </row>
    <row r="1272" spans="1:28" x14ac:dyDescent="0.25">
      <c r="A1272"/>
      <c r="B1272"/>
      <c r="C1272"/>
      <c r="D1272" s="23"/>
      <c r="E1272"/>
      <c r="F1272" s="25"/>
      <c r="G1272" s="25"/>
      <c r="H1272" s="25"/>
      <c r="I1272" s="25"/>
      <c r="J1272" s="10"/>
      <c r="K1272"/>
      <c r="L1272" s="13"/>
      <c r="M1272" s="13"/>
      <c r="N1272"/>
      <c r="O1272"/>
      <c r="P1272" s="13"/>
      <c r="Q1272" s="13"/>
      <c r="R1272"/>
      <c r="S1272"/>
      <c r="T1272"/>
      <c r="U1272"/>
      <c r="V1272"/>
      <c r="W1272"/>
      <c r="X1272"/>
      <c r="Y1272" s="12"/>
      <c r="Z1272" s="12"/>
      <c r="AA1272" s="12"/>
      <c r="AB1272" s="12"/>
    </row>
    <row r="1273" spans="1:28" x14ac:dyDescent="0.25">
      <c r="A1273"/>
      <c r="B1273"/>
      <c r="C1273"/>
      <c r="D1273" s="23"/>
      <c r="E1273"/>
      <c r="F1273" s="25"/>
      <c r="G1273" s="25"/>
      <c r="H1273" s="25"/>
      <c r="I1273" s="25"/>
      <c r="J1273" s="10"/>
      <c r="K1273"/>
      <c r="L1273" s="13"/>
      <c r="M1273" s="13"/>
      <c r="N1273"/>
      <c r="O1273"/>
      <c r="P1273" s="13"/>
      <c r="Q1273" s="13"/>
      <c r="R1273"/>
      <c r="S1273"/>
      <c r="T1273"/>
      <c r="U1273"/>
      <c r="V1273"/>
      <c r="W1273"/>
      <c r="X1273"/>
      <c r="Y1273" s="12"/>
      <c r="Z1273" s="12"/>
      <c r="AA1273" s="12"/>
      <c r="AB1273" s="12"/>
    </row>
    <row r="1274" spans="1:28" x14ac:dyDescent="0.25">
      <c r="A1274"/>
      <c r="B1274"/>
      <c r="C1274"/>
      <c r="D1274" s="23"/>
      <c r="E1274"/>
      <c r="F1274" s="25"/>
      <c r="G1274" s="25"/>
      <c r="H1274" s="25"/>
      <c r="I1274" s="25"/>
      <c r="J1274" s="10"/>
      <c r="K1274"/>
      <c r="L1274" s="13"/>
      <c r="M1274" s="13"/>
      <c r="N1274"/>
      <c r="O1274"/>
      <c r="P1274" s="13"/>
      <c r="Q1274" s="13"/>
      <c r="R1274"/>
      <c r="S1274"/>
      <c r="T1274"/>
      <c r="U1274"/>
      <c r="V1274"/>
      <c r="W1274"/>
      <c r="X1274"/>
      <c r="Y1274" s="12"/>
      <c r="Z1274" s="12"/>
      <c r="AA1274" s="12"/>
      <c r="AB1274" s="12"/>
    </row>
    <row r="1275" spans="1:28" x14ac:dyDescent="0.25">
      <c r="A1275"/>
      <c r="B1275"/>
      <c r="C1275"/>
      <c r="D1275" s="23"/>
      <c r="E1275"/>
      <c r="F1275" s="25"/>
      <c r="G1275" s="25"/>
      <c r="H1275" s="25"/>
      <c r="I1275" s="25"/>
      <c r="J1275" s="10"/>
      <c r="K1275"/>
      <c r="L1275" s="13"/>
      <c r="M1275" s="13"/>
      <c r="N1275"/>
      <c r="O1275"/>
      <c r="P1275" s="13"/>
      <c r="Q1275" s="13"/>
      <c r="R1275"/>
      <c r="S1275"/>
      <c r="T1275"/>
      <c r="U1275"/>
      <c r="V1275"/>
      <c r="W1275"/>
      <c r="X1275"/>
      <c r="Y1275" s="12"/>
      <c r="Z1275" s="12"/>
      <c r="AA1275" s="12"/>
      <c r="AB1275" s="12"/>
    </row>
    <row r="1276" spans="1:28" x14ac:dyDescent="0.25">
      <c r="A1276"/>
      <c r="B1276"/>
      <c r="C1276"/>
      <c r="D1276" s="23"/>
      <c r="E1276"/>
      <c r="F1276" s="25"/>
      <c r="G1276" s="25"/>
      <c r="H1276" s="25"/>
      <c r="I1276" s="25"/>
      <c r="J1276" s="10"/>
      <c r="K1276"/>
      <c r="L1276" s="13"/>
      <c r="M1276" s="13"/>
      <c r="N1276"/>
      <c r="O1276"/>
      <c r="P1276" s="13"/>
      <c r="Q1276" s="13"/>
      <c r="R1276"/>
      <c r="S1276"/>
      <c r="T1276"/>
      <c r="U1276"/>
      <c r="V1276"/>
      <c r="W1276"/>
      <c r="X1276"/>
      <c r="Y1276" s="12"/>
      <c r="Z1276" s="12"/>
      <c r="AA1276" s="12"/>
      <c r="AB1276" s="12"/>
    </row>
    <row r="1277" spans="1:28" x14ac:dyDescent="0.25">
      <c r="A1277"/>
      <c r="B1277"/>
      <c r="C1277"/>
      <c r="D1277" s="23"/>
      <c r="E1277"/>
      <c r="F1277" s="25"/>
      <c r="G1277" s="25"/>
      <c r="H1277" s="25"/>
      <c r="I1277" s="25"/>
      <c r="J1277" s="10"/>
      <c r="K1277"/>
      <c r="L1277" s="13"/>
      <c r="M1277" s="13"/>
      <c r="N1277"/>
      <c r="O1277"/>
      <c r="P1277" s="13"/>
      <c r="Q1277" s="13"/>
      <c r="R1277"/>
      <c r="S1277"/>
      <c r="T1277"/>
      <c r="U1277"/>
      <c r="V1277"/>
      <c r="W1277"/>
      <c r="X1277"/>
      <c r="Y1277" s="12"/>
      <c r="Z1277" s="12"/>
      <c r="AA1277" s="12"/>
      <c r="AB1277" s="12"/>
    </row>
    <row r="1278" spans="1:28" x14ac:dyDescent="0.25">
      <c r="A1278"/>
      <c r="B1278"/>
      <c r="C1278"/>
      <c r="D1278" s="23"/>
      <c r="E1278"/>
      <c r="F1278" s="25"/>
      <c r="G1278" s="25"/>
      <c r="H1278" s="25"/>
      <c r="I1278" s="25"/>
      <c r="J1278" s="10"/>
      <c r="K1278"/>
      <c r="L1278" s="13"/>
      <c r="M1278" s="13"/>
      <c r="N1278"/>
      <c r="O1278"/>
      <c r="P1278" s="13"/>
      <c r="Q1278" s="13"/>
      <c r="R1278"/>
      <c r="S1278"/>
      <c r="T1278"/>
      <c r="U1278"/>
      <c r="V1278"/>
      <c r="W1278"/>
      <c r="X1278"/>
      <c r="Y1278" s="12"/>
      <c r="Z1278" s="12"/>
      <c r="AA1278" s="12"/>
      <c r="AB1278" s="12"/>
    </row>
    <row r="1279" spans="1:28" x14ac:dyDescent="0.25">
      <c r="A1279"/>
      <c r="B1279"/>
      <c r="C1279"/>
      <c r="D1279" s="23"/>
      <c r="E1279"/>
      <c r="F1279" s="25"/>
      <c r="G1279" s="25"/>
      <c r="H1279" s="25"/>
      <c r="I1279" s="25"/>
      <c r="J1279" s="10"/>
      <c r="K1279"/>
      <c r="L1279" s="13"/>
      <c r="M1279" s="13"/>
      <c r="N1279"/>
      <c r="O1279"/>
      <c r="P1279" s="13"/>
      <c r="Q1279" s="13"/>
      <c r="R1279"/>
      <c r="S1279"/>
      <c r="T1279"/>
      <c r="U1279"/>
      <c r="V1279"/>
      <c r="W1279"/>
      <c r="X1279"/>
      <c r="Y1279" s="12"/>
      <c r="Z1279" s="12"/>
      <c r="AA1279" s="12"/>
      <c r="AB1279" s="12"/>
    </row>
    <row r="1280" spans="1:28" x14ac:dyDescent="0.25">
      <c r="A1280"/>
      <c r="B1280"/>
      <c r="C1280"/>
      <c r="D1280" s="23"/>
      <c r="E1280"/>
      <c r="F1280" s="25"/>
      <c r="G1280" s="25"/>
      <c r="H1280" s="25"/>
      <c r="I1280" s="25"/>
      <c r="J1280" s="10"/>
      <c r="K1280"/>
      <c r="L1280" s="13"/>
      <c r="M1280" s="13"/>
      <c r="N1280"/>
      <c r="O1280"/>
      <c r="P1280" s="13"/>
      <c r="Q1280" s="13"/>
      <c r="R1280"/>
      <c r="S1280"/>
      <c r="T1280"/>
      <c r="U1280"/>
      <c r="V1280"/>
      <c r="W1280"/>
      <c r="X1280"/>
      <c r="Y1280" s="12"/>
      <c r="Z1280" s="12"/>
      <c r="AA1280" s="12"/>
      <c r="AB1280" s="12"/>
    </row>
    <row r="1281" spans="1:28" x14ac:dyDescent="0.25">
      <c r="A1281"/>
      <c r="B1281"/>
      <c r="C1281"/>
      <c r="D1281" s="23"/>
      <c r="E1281"/>
      <c r="F1281" s="25"/>
      <c r="G1281" s="25"/>
      <c r="H1281" s="25"/>
      <c r="I1281" s="25"/>
      <c r="J1281" s="10"/>
      <c r="K1281"/>
      <c r="L1281" s="13"/>
      <c r="M1281" s="13"/>
      <c r="N1281"/>
      <c r="O1281"/>
      <c r="P1281" s="13"/>
      <c r="Q1281" s="13"/>
      <c r="R1281"/>
      <c r="S1281"/>
      <c r="T1281"/>
      <c r="U1281"/>
      <c r="V1281"/>
      <c r="W1281"/>
      <c r="X1281"/>
      <c r="Y1281" s="12"/>
      <c r="Z1281" s="12"/>
      <c r="AA1281" s="12"/>
      <c r="AB1281" s="12"/>
    </row>
    <row r="1282" spans="1:28" x14ac:dyDescent="0.25">
      <c r="A1282"/>
      <c r="B1282"/>
      <c r="C1282"/>
      <c r="D1282" s="23"/>
      <c r="E1282"/>
      <c r="F1282" s="25"/>
      <c r="G1282" s="25"/>
      <c r="H1282" s="25"/>
      <c r="I1282" s="25"/>
      <c r="J1282" s="10"/>
      <c r="K1282"/>
      <c r="L1282" s="13"/>
      <c r="M1282" s="13"/>
      <c r="N1282"/>
      <c r="O1282"/>
      <c r="P1282" s="13"/>
      <c r="Q1282" s="13"/>
      <c r="R1282"/>
      <c r="S1282"/>
      <c r="T1282"/>
      <c r="U1282"/>
      <c r="V1282"/>
      <c r="W1282"/>
      <c r="X1282"/>
      <c r="Y1282" s="12"/>
      <c r="Z1282" s="12"/>
      <c r="AA1282" s="12"/>
      <c r="AB1282" s="12"/>
    </row>
    <row r="1283" spans="1:28" x14ac:dyDescent="0.25">
      <c r="A1283"/>
      <c r="B1283"/>
      <c r="C1283"/>
      <c r="D1283" s="23"/>
      <c r="E1283"/>
      <c r="F1283" s="25"/>
      <c r="G1283" s="25"/>
      <c r="H1283" s="25"/>
      <c r="I1283" s="25"/>
      <c r="J1283" s="10"/>
      <c r="K1283"/>
      <c r="L1283" s="13"/>
      <c r="M1283" s="13"/>
      <c r="N1283"/>
      <c r="O1283"/>
      <c r="P1283" s="13"/>
      <c r="Q1283" s="13"/>
      <c r="R1283"/>
      <c r="S1283"/>
      <c r="T1283"/>
      <c r="U1283"/>
      <c r="V1283"/>
      <c r="W1283"/>
      <c r="X1283"/>
      <c r="Y1283" s="12"/>
      <c r="Z1283" s="12"/>
      <c r="AA1283" s="12"/>
      <c r="AB1283" s="12"/>
    </row>
    <row r="1284" spans="1:28" x14ac:dyDescent="0.25">
      <c r="A1284"/>
      <c r="B1284"/>
      <c r="C1284"/>
      <c r="D1284" s="23"/>
      <c r="E1284"/>
      <c r="F1284" s="25"/>
      <c r="G1284" s="25"/>
      <c r="H1284" s="25"/>
      <c r="I1284" s="25"/>
      <c r="J1284" s="10"/>
      <c r="K1284"/>
      <c r="L1284" s="13"/>
      <c r="M1284" s="13"/>
      <c r="N1284"/>
      <c r="O1284"/>
      <c r="P1284" s="13"/>
      <c r="Q1284" s="13"/>
      <c r="R1284"/>
      <c r="S1284"/>
      <c r="T1284"/>
      <c r="U1284"/>
      <c r="V1284"/>
      <c r="W1284"/>
      <c r="X1284"/>
      <c r="Y1284" s="12"/>
      <c r="Z1284" s="12"/>
      <c r="AA1284" s="12"/>
      <c r="AB1284" s="12"/>
    </row>
    <row r="1285" spans="1:28" x14ac:dyDescent="0.25">
      <c r="A1285"/>
      <c r="B1285"/>
      <c r="C1285"/>
      <c r="D1285" s="23"/>
      <c r="E1285"/>
      <c r="F1285" s="25"/>
      <c r="G1285" s="25"/>
      <c r="H1285" s="25"/>
      <c r="I1285" s="25"/>
      <c r="J1285" s="10"/>
      <c r="K1285"/>
      <c r="L1285" s="13"/>
      <c r="M1285" s="13"/>
      <c r="N1285"/>
      <c r="O1285"/>
      <c r="P1285" s="13"/>
      <c r="Q1285" s="13"/>
      <c r="R1285"/>
      <c r="S1285"/>
      <c r="T1285"/>
      <c r="U1285"/>
      <c r="V1285"/>
      <c r="W1285"/>
      <c r="X1285"/>
      <c r="Y1285" s="12"/>
      <c r="Z1285" s="12"/>
      <c r="AA1285" s="12"/>
      <c r="AB1285" s="12"/>
    </row>
    <row r="1286" spans="1:28" x14ac:dyDescent="0.25">
      <c r="A1286"/>
      <c r="B1286"/>
      <c r="C1286"/>
      <c r="D1286" s="23"/>
      <c r="E1286"/>
      <c r="F1286" s="25"/>
      <c r="G1286" s="25"/>
      <c r="H1286" s="25"/>
      <c r="I1286" s="25"/>
      <c r="J1286" s="10"/>
      <c r="K1286"/>
      <c r="L1286" s="13"/>
      <c r="M1286" s="13"/>
      <c r="N1286"/>
      <c r="O1286"/>
      <c r="P1286" s="13"/>
      <c r="Q1286" s="13"/>
      <c r="R1286"/>
      <c r="S1286"/>
      <c r="T1286"/>
      <c r="U1286"/>
      <c r="V1286"/>
      <c r="W1286"/>
      <c r="X1286"/>
      <c r="Y1286" s="12"/>
      <c r="Z1286" s="12"/>
      <c r="AA1286" s="12"/>
      <c r="AB1286" s="12"/>
    </row>
    <row r="1287" spans="1:28" x14ac:dyDescent="0.25">
      <c r="A1287"/>
      <c r="B1287"/>
      <c r="C1287"/>
      <c r="D1287" s="23"/>
      <c r="E1287"/>
      <c r="F1287" s="25"/>
      <c r="G1287" s="25"/>
      <c r="H1287" s="25"/>
      <c r="I1287" s="25"/>
      <c r="J1287" s="10"/>
      <c r="K1287"/>
      <c r="L1287" s="13"/>
      <c r="M1287" s="13"/>
      <c r="N1287"/>
      <c r="O1287"/>
      <c r="P1287" s="13"/>
      <c r="Q1287" s="13"/>
      <c r="R1287"/>
      <c r="S1287"/>
      <c r="T1287"/>
      <c r="U1287"/>
      <c r="V1287"/>
      <c r="W1287"/>
      <c r="X1287"/>
      <c r="Y1287" s="12"/>
      <c r="Z1287" s="12"/>
      <c r="AA1287" s="12"/>
      <c r="AB1287" s="12"/>
    </row>
    <row r="1288" spans="1:28" x14ac:dyDescent="0.25">
      <c r="A1288"/>
      <c r="B1288"/>
      <c r="C1288"/>
      <c r="D1288" s="23"/>
      <c r="E1288"/>
      <c r="F1288" s="25"/>
      <c r="G1288" s="25"/>
      <c r="H1288" s="25"/>
      <c r="I1288" s="25"/>
      <c r="J1288" s="10"/>
      <c r="K1288"/>
      <c r="L1288" s="13"/>
      <c r="M1288" s="13"/>
      <c r="N1288"/>
      <c r="O1288"/>
      <c r="P1288" s="13"/>
      <c r="Q1288" s="13"/>
      <c r="R1288"/>
      <c r="S1288"/>
      <c r="T1288"/>
      <c r="U1288"/>
      <c r="V1288"/>
      <c r="W1288"/>
      <c r="X1288"/>
      <c r="Y1288" s="12"/>
      <c r="Z1288" s="12"/>
      <c r="AA1288" s="12"/>
      <c r="AB1288" s="12"/>
    </row>
    <row r="1289" spans="1:28" x14ac:dyDescent="0.25">
      <c r="A1289"/>
      <c r="B1289"/>
      <c r="C1289"/>
      <c r="D1289" s="23"/>
      <c r="E1289"/>
      <c r="F1289" s="25"/>
      <c r="G1289" s="25"/>
      <c r="H1289" s="25"/>
      <c r="I1289" s="25"/>
      <c r="J1289" s="10"/>
      <c r="K1289"/>
      <c r="L1289" s="13"/>
      <c r="M1289" s="13"/>
      <c r="N1289"/>
      <c r="O1289"/>
      <c r="P1289" s="13"/>
      <c r="Q1289" s="13"/>
      <c r="R1289"/>
      <c r="S1289"/>
      <c r="T1289"/>
      <c r="U1289"/>
      <c r="V1289"/>
      <c r="W1289"/>
      <c r="X1289"/>
      <c r="Y1289" s="12"/>
      <c r="Z1289" s="12"/>
      <c r="AA1289" s="12"/>
      <c r="AB1289" s="12"/>
    </row>
    <row r="1290" spans="1:28" x14ac:dyDescent="0.25">
      <c r="A1290"/>
      <c r="B1290"/>
      <c r="C1290"/>
      <c r="D1290" s="23"/>
      <c r="E1290"/>
      <c r="F1290" s="25"/>
      <c r="G1290" s="25"/>
      <c r="H1290" s="25"/>
      <c r="I1290" s="25"/>
      <c r="J1290" s="10"/>
      <c r="K1290"/>
      <c r="L1290" s="13"/>
      <c r="M1290" s="13"/>
      <c r="N1290"/>
      <c r="O1290"/>
      <c r="P1290" s="13"/>
      <c r="Q1290" s="13"/>
      <c r="R1290"/>
      <c r="S1290"/>
      <c r="T1290"/>
      <c r="U1290"/>
      <c r="V1290"/>
      <c r="W1290"/>
      <c r="X1290"/>
      <c r="Y1290" s="12"/>
      <c r="Z1290" s="12"/>
      <c r="AA1290" s="12"/>
      <c r="AB1290" s="12"/>
    </row>
    <row r="1291" spans="1:28" x14ac:dyDescent="0.25">
      <c r="A1291"/>
      <c r="B1291"/>
      <c r="C1291"/>
      <c r="D1291" s="23"/>
      <c r="E1291"/>
      <c r="F1291" s="25"/>
      <c r="G1291" s="25"/>
      <c r="H1291" s="25"/>
      <c r="I1291" s="25"/>
      <c r="J1291" s="10"/>
      <c r="K1291"/>
      <c r="L1291" s="13"/>
      <c r="M1291" s="13"/>
      <c r="N1291"/>
      <c r="O1291"/>
      <c r="P1291" s="13"/>
      <c r="Q1291" s="13"/>
      <c r="R1291"/>
      <c r="S1291"/>
      <c r="T1291"/>
      <c r="U1291"/>
      <c r="V1291"/>
      <c r="W1291"/>
      <c r="X1291"/>
      <c r="Y1291" s="12"/>
      <c r="Z1291" s="12"/>
      <c r="AA1291" s="12"/>
      <c r="AB1291" s="12"/>
    </row>
    <row r="1292" spans="1:28" x14ac:dyDescent="0.25">
      <c r="A1292"/>
      <c r="B1292"/>
      <c r="C1292"/>
      <c r="D1292" s="23"/>
      <c r="E1292"/>
      <c r="F1292" s="25"/>
      <c r="G1292" s="25"/>
      <c r="H1292" s="25"/>
      <c r="I1292" s="25"/>
      <c r="J1292" s="10"/>
      <c r="K1292"/>
      <c r="L1292" s="13"/>
      <c r="M1292" s="13"/>
      <c r="N1292"/>
      <c r="O1292"/>
      <c r="P1292" s="13"/>
      <c r="Q1292" s="13"/>
      <c r="R1292"/>
      <c r="S1292"/>
      <c r="T1292"/>
      <c r="U1292"/>
      <c r="V1292"/>
      <c r="W1292"/>
      <c r="X1292"/>
      <c r="Y1292" s="12"/>
      <c r="Z1292" s="12"/>
      <c r="AA1292" s="12"/>
      <c r="AB1292" s="12"/>
    </row>
    <row r="1293" spans="1:28" x14ac:dyDescent="0.25">
      <c r="A1293"/>
      <c r="B1293"/>
      <c r="C1293"/>
      <c r="D1293" s="23"/>
      <c r="E1293"/>
      <c r="F1293" s="25"/>
      <c r="G1293" s="25"/>
      <c r="H1293" s="25"/>
      <c r="I1293" s="25"/>
      <c r="J1293" s="10"/>
      <c r="K1293"/>
      <c r="L1293" s="13"/>
      <c r="M1293" s="13"/>
      <c r="N1293"/>
      <c r="O1293"/>
      <c r="P1293" s="13"/>
      <c r="Q1293" s="13"/>
      <c r="R1293"/>
      <c r="S1293"/>
      <c r="T1293"/>
      <c r="U1293"/>
      <c r="V1293"/>
      <c r="W1293"/>
      <c r="X1293"/>
      <c r="Y1293" s="12"/>
      <c r="Z1293" s="12"/>
      <c r="AA1293" s="12"/>
      <c r="AB1293" s="12"/>
    </row>
    <row r="1294" spans="1:28" x14ac:dyDescent="0.25">
      <c r="A1294"/>
      <c r="B1294"/>
      <c r="C1294"/>
      <c r="D1294" s="23"/>
      <c r="E1294"/>
      <c r="F1294" s="25"/>
      <c r="G1294" s="25"/>
      <c r="H1294" s="25"/>
      <c r="I1294" s="25"/>
      <c r="J1294" s="10"/>
      <c r="K1294"/>
      <c r="L1294" s="13"/>
      <c r="M1294" s="13"/>
      <c r="N1294"/>
      <c r="O1294"/>
      <c r="P1294" s="13"/>
      <c r="Q1294" s="13"/>
      <c r="R1294"/>
      <c r="S1294"/>
      <c r="T1294"/>
      <c r="U1294"/>
      <c r="V1294"/>
      <c r="W1294"/>
      <c r="X1294"/>
      <c r="Y1294" s="12"/>
      <c r="Z1294" s="12"/>
      <c r="AA1294" s="12"/>
      <c r="AB1294" s="12"/>
    </row>
    <row r="1295" spans="1:28" x14ac:dyDescent="0.25">
      <c r="A1295"/>
      <c r="B1295"/>
      <c r="C1295"/>
      <c r="D1295" s="23"/>
      <c r="E1295"/>
      <c r="F1295" s="25"/>
      <c r="G1295" s="25"/>
      <c r="H1295" s="25"/>
      <c r="I1295" s="25"/>
      <c r="J1295" s="10"/>
      <c r="K1295"/>
      <c r="L1295" s="13"/>
      <c r="M1295" s="13"/>
      <c r="N1295"/>
      <c r="O1295"/>
      <c r="P1295" s="13"/>
      <c r="Q1295" s="13"/>
      <c r="R1295"/>
      <c r="S1295"/>
      <c r="T1295"/>
      <c r="U1295"/>
      <c r="V1295"/>
      <c r="W1295"/>
      <c r="X1295"/>
      <c r="Y1295" s="12"/>
      <c r="Z1295" s="12"/>
      <c r="AA1295" s="12"/>
      <c r="AB1295" s="12"/>
    </row>
    <row r="1296" spans="1:28" x14ac:dyDescent="0.25">
      <c r="A1296"/>
      <c r="B1296"/>
      <c r="C1296"/>
      <c r="D1296" s="23"/>
      <c r="E1296"/>
      <c r="F1296" s="25"/>
      <c r="G1296" s="25"/>
      <c r="H1296" s="25"/>
      <c r="I1296" s="25"/>
      <c r="J1296" s="10"/>
      <c r="K1296"/>
      <c r="L1296" s="13"/>
      <c r="M1296" s="13"/>
      <c r="N1296"/>
      <c r="O1296"/>
      <c r="P1296" s="13"/>
      <c r="Q1296" s="13"/>
      <c r="R1296"/>
      <c r="S1296"/>
      <c r="T1296"/>
      <c r="U1296"/>
      <c r="V1296"/>
      <c r="W1296"/>
      <c r="X1296"/>
      <c r="Y1296" s="12"/>
      <c r="Z1296" s="12"/>
      <c r="AA1296" s="12"/>
      <c r="AB1296" s="12"/>
    </row>
    <row r="1297" spans="1:28" x14ac:dyDescent="0.25">
      <c r="A1297"/>
      <c r="B1297"/>
      <c r="C1297"/>
      <c r="D1297" s="23"/>
      <c r="E1297"/>
      <c r="F1297" s="25"/>
      <c r="G1297" s="25"/>
      <c r="H1297" s="25"/>
      <c r="I1297" s="25"/>
      <c r="J1297" s="10"/>
      <c r="K1297"/>
      <c r="L1297" s="13"/>
      <c r="M1297" s="13"/>
      <c r="N1297"/>
      <c r="O1297"/>
      <c r="P1297" s="13"/>
      <c r="Q1297" s="13"/>
      <c r="R1297"/>
      <c r="S1297"/>
      <c r="T1297"/>
      <c r="U1297"/>
      <c r="V1297"/>
      <c r="W1297"/>
      <c r="X1297"/>
      <c r="Y1297" s="12"/>
      <c r="Z1297" s="12"/>
      <c r="AA1297" s="12"/>
      <c r="AB1297" s="12"/>
    </row>
    <row r="1298" spans="1:28" x14ac:dyDescent="0.25">
      <c r="A1298"/>
      <c r="B1298"/>
      <c r="C1298"/>
      <c r="D1298" s="23"/>
      <c r="E1298"/>
      <c r="F1298" s="25"/>
      <c r="G1298" s="25"/>
      <c r="H1298" s="25"/>
      <c r="I1298" s="25"/>
      <c r="J1298" s="10"/>
      <c r="K1298"/>
      <c r="L1298" s="13"/>
      <c r="M1298" s="13"/>
      <c r="N1298"/>
      <c r="O1298"/>
      <c r="P1298" s="13"/>
      <c r="Q1298" s="13"/>
      <c r="R1298"/>
      <c r="S1298"/>
      <c r="T1298"/>
      <c r="U1298"/>
      <c r="V1298"/>
      <c r="W1298"/>
      <c r="X1298"/>
      <c r="Y1298" s="12"/>
      <c r="Z1298" s="12"/>
      <c r="AA1298" s="12"/>
      <c r="AB1298" s="12"/>
    </row>
    <row r="1299" spans="1:28" x14ac:dyDescent="0.25">
      <c r="A1299"/>
      <c r="B1299"/>
      <c r="C1299"/>
      <c r="D1299" s="23"/>
      <c r="E1299"/>
      <c r="F1299" s="25"/>
      <c r="G1299" s="25"/>
      <c r="H1299" s="25"/>
      <c r="I1299" s="25"/>
      <c r="J1299" s="10"/>
      <c r="K1299"/>
      <c r="L1299" s="13"/>
      <c r="M1299" s="13"/>
      <c r="N1299"/>
      <c r="O1299"/>
      <c r="P1299" s="13"/>
      <c r="Q1299" s="13"/>
      <c r="R1299"/>
      <c r="S1299"/>
      <c r="T1299"/>
      <c r="U1299"/>
      <c r="V1299"/>
      <c r="W1299"/>
      <c r="X1299"/>
      <c r="Y1299" s="12"/>
      <c r="Z1299" s="12"/>
      <c r="AA1299" s="12"/>
      <c r="AB1299" s="12"/>
    </row>
    <row r="1300" spans="1:28" x14ac:dyDescent="0.25">
      <c r="A1300"/>
      <c r="B1300"/>
      <c r="C1300"/>
      <c r="D1300" s="23"/>
      <c r="E1300"/>
      <c r="F1300" s="25"/>
      <c r="G1300" s="25"/>
      <c r="H1300" s="25"/>
      <c r="I1300" s="25"/>
      <c r="J1300" s="10"/>
      <c r="K1300"/>
      <c r="L1300" s="13"/>
      <c r="M1300" s="13"/>
      <c r="N1300"/>
      <c r="O1300"/>
      <c r="P1300" s="13"/>
      <c r="Q1300" s="13"/>
      <c r="R1300"/>
      <c r="S1300"/>
      <c r="T1300"/>
      <c r="U1300"/>
      <c r="V1300"/>
      <c r="W1300"/>
      <c r="X1300"/>
      <c r="Y1300" s="12"/>
      <c r="Z1300" s="12"/>
      <c r="AA1300" s="12"/>
      <c r="AB1300" s="12"/>
    </row>
    <row r="1301" spans="1:28" x14ac:dyDescent="0.25">
      <c r="A1301"/>
      <c r="B1301"/>
      <c r="C1301"/>
      <c r="D1301" s="23"/>
      <c r="E1301"/>
      <c r="F1301" s="25"/>
      <c r="G1301" s="25"/>
      <c r="H1301" s="25"/>
      <c r="I1301" s="25"/>
      <c r="J1301" s="10"/>
      <c r="K1301"/>
      <c r="L1301" s="13"/>
      <c r="M1301" s="13"/>
      <c r="N1301"/>
      <c r="O1301"/>
      <c r="P1301" s="13"/>
      <c r="Q1301" s="13"/>
      <c r="R1301"/>
      <c r="S1301"/>
      <c r="T1301"/>
      <c r="U1301"/>
      <c r="V1301"/>
      <c r="W1301"/>
      <c r="X1301"/>
      <c r="Y1301" s="12"/>
      <c r="Z1301" s="12"/>
      <c r="AA1301" s="12"/>
      <c r="AB1301" s="12"/>
    </row>
    <row r="1302" spans="1:28" x14ac:dyDescent="0.25">
      <c r="A1302"/>
      <c r="B1302"/>
      <c r="C1302"/>
      <c r="D1302" s="23"/>
      <c r="E1302"/>
      <c r="F1302" s="25"/>
      <c r="G1302" s="25"/>
      <c r="H1302" s="25"/>
      <c r="I1302" s="25"/>
      <c r="J1302" s="10"/>
      <c r="K1302"/>
      <c r="L1302" s="13"/>
      <c r="M1302" s="13"/>
      <c r="N1302"/>
      <c r="O1302"/>
      <c r="P1302" s="13"/>
      <c r="Q1302" s="13"/>
      <c r="R1302"/>
      <c r="S1302"/>
      <c r="T1302"/>
      <c r="U1302"/>
      <c r="V1302"/>
      <c r="W1302"/>
      <c r="X1302"/>
      <c r="Y1302" s="12"/>
      <c r="Z1302" s="12"/>
      <c r="AA1302" s="12"/>
      <c r="AB1302" s="12"/>
    </row>
    <row r="1303" spans="1:28" x14ac:dyDescent="0.25">
      <c r="A1303"/>
      <c r="B1303"/>
      <c r="C1303"/>
      <c r="D1303" s="23"/>
      <c r="E1303"/>
      <c r="F1303" s="25"/>
      <c r="G1303" s="25"/>
      <c r="H1303" s="25"/>
      <c r="I1303" s="25"/>
      <c r="J1303" s="10"/>
      <c r="K1303"/>
      <c r="L1303" s="13"/>
      <c r="M1303" s="13"/>
      <c r="N1303"/>
      <c r="O1303"/>
      <c r="P1303" s="13"/>
      <c r="Q1303" s="13"/>
      <c r="R1303"/>
      <c r="S1303"/>
      <c r="T1303"/>
      <c r="U1303"/>
      <c r="V1303"/>
      <c r="W1303"/>
      <c r="X1303"/>
      <c r="Y1303" s="12"/>
      <c r="Z1303" s="12"/>
      <c r="AA1303" s="12"/>
      <c r="AB1303" s="12"/>
    </row>
    <row r="1304" spans="1:28" x14ac:dyDescent="0.25">
      <c r="A1304"/>
      <c r="B1304"/>
      <c r="C1304"/>
      <c r="D1304" s="23"/>
      <c r="E1304"/>
      <c r="F1304" s="25"/>
      <c r="G1304" s="25"/>
      <c r="H1304" s="25"/>
      <c r="I1304" s="25"/>
      <c r="J1304" s="10"/>
      <c r="K1304"/>
      <c r="L1304" s="13"/>
      <c r="M1304" s="13"/>
      <c r="N1304"/>
      <c r="O1304"/>
      <c r="P1304" s="13"/>
      <c r="Q1304" s="13"/>
      <c r="R1304"/>
      <c r="S1304"/>
      <c r="T1304"/>
      <c r="U1304"/>
      <c r="V1304"/>
      <c r="W1304"/>
      <c r="X1304"/>
      <c r="Y1304" s="12"/>
      <c r="Z1304" s="12"/>
      <c r="AA1304" s="12"/>
      <c r="AB1304" s="12"/>
    </row>
    <row r="1305" spans="1:28" x14ac:dyDescent="0.25">
      <c r="A1305"/>
      <c r="B1305"/>
      <c r="C1305"/>
      <c r="D1305" s="23"/>
      <c r="E1305"/>
      <c r="F1305" s="25"/>
      <c r="G1305" s="25"/>
      <c r="H1305" s="25"/>
      <c r="I1305" s="25"/>
      <c r="J1305" s="10"/>
      <c r="K1305"/>
      <c r="L1305" s="13"/>
      <c r="M1305" s="13"/>
      <c r="N1305"/>
      <c r="O1305"/>
      <c r="P1305" s="13"/>
      <c r="Q1305" s="13"/>
      <c r="R1305"/>
      <c r="S1305"/>
      <c r="T1305"/>
      <c r="U1305"/>
      <c r="V1305"/>
      <c r="W1305"/>
      <c r="X1305"/>
      <c r="Y1305" s="12"/>
      <c r="Z1305" s="12"/>
      <c r="AA1305" s="12"/>
      <c r="AB1305" s="12"/>
    </row>
    <row r="1306" spans="1:28" x14ac:dyDescent="0.25">
      <c r="A1306"/>
      <c r="B1306"/>
      <c r="C1306"/>
      <c r="D1306" s="23"/>
      <c r="E1306"/>
      <c r="F1306" s="25"/>
      <c r="G1306" s="25"/>
      <c r="H1306" s="25"/>
      <c r="I1306" s="25"/>
      <c r="J1306" s="10"/>
      <c r="K1306"/>
      <c r="L1306" s="13"/>
      <c r="M1306" s="13"/>
      <c r="N1306"/>
      <c r="O1306"/>
      <c r="P1306" s="13"/>
      <c r="Q1306" s="13"/>
      <c r="R1306"/>
      <c r="S1306"/>
      <c r="T1306"/>
      <c r="U1306"/>
      <c r="V1306"/>
      <c r="W1306"/>
      <c r="X1306"/>
      <c r="Y1306" s="12"/>
      <c r="Z1306" s="12"/>
      <c r="AA1306" s="12"/>
      <c r="AB1306" s="12"/>
    </row>
    <row r="1307" spans="1:28" x14ac:dyDescent="0.25">
      <c r="A1307"/>
      <c r="B1307"/>
      <c r="C1307"/>
      <c r="D1307" s="23"/>
      <c r="E1307"/>
      <c r="F1307" s="25"/>
      <c r="G1307" s="25"/>
      <c r="H1307" s="25"/>
      <c r="I1307" s="25"/>
      <c r="J1307" s="10"/>
      <c r="K1307"/>
      <c r="L1307" s="13"/>
      <c r="M1307" s="13"/>
      <c r="N1307"/>
      <c r="O1307"/>
      <c r="P1307" s="13"/>
      <c r="Q1307" s="13"/>
      <c r="R1307"/>
      <c r="S1307"/>
      <c r="T1307"/>
      <c r="U1307"/>
      <c r="V1307"/>
      <c r="W1307"/>
      <c r="X1307"/>
      <c r="Y1307" s="12"/>
      <c r="Z1307" s="12"/>
      <c r="AA1307" s="12"/>
      <c r="AB1307" s="12"/>
    </row>
    <row r="1308" spans="1:28" x14ac:dyDescent="0.25">
      <c r="A1308"/>
      <c r="B1308"/>
      <c r="C1308"/>
      <c r="D1308" s="23"/>
      <c r="E1308"/>
      <c r="F1308" s="25"/>
      <c r="G1308" s="25"/>
      <c r="H1308" s="25"/>
      <c r="I1308" s="25"/>
      <c r="J1308" s="10"/>
      <c r="K1308"/>
      <c r="L1308" s="13"/>
      <c r="M1308" s="13"/>
      <c r="N1308"/>
      <c r="O1308"/>
      <c r="P1308" s="13"/>
      <c r="Q1308" s="13"/>
      <c r="R1308"/>
      <c r="S1308"/>
      <c r="T1308"/>
      <c r="U1308"/>
      <c r="V1308"/>
      <c r="W1308"/>
      <c r="X1308"/>
      <c r="Y1308" s="12"/>
      <c r="Z1308" s="12"/>
      <c r="AA1308" s="12"/>
      <c r="AB1308" s="12"/>
    </row>
    <row r="1309" spans="1:28" x14ac:dyDescent="0.25">
      <c r="A1309"/>
      <c r="B1309"/>
      <c r="C1309"/>
      <c r="D1309" s="23"/>
      <c r="E1309"/>
      <c r="F1309" s="25"/>
      <c r="G1309" s="25"/>
      <c r="H1309" s="25"/>
      <c r="I1309" s="25"/>
      <c r="J1309" s="10"/>
      <c r="K1309"/>
      <c r="L1309" s="13"/>
      <c r="M1309" s="13"/>
      <c r="N1309"/>
      <c r="O1309"/>
      <c r="P1309" s="13"/>
      <c r="Q1309" s="13"/>
      <c r="R1309"/>
      <c r="S1309"/>
      <c r="T1309"/>
      <c r="U1309"/>
      <c r="V1309"/>
      <c r="W1309"/>
      <c r="X1309"/>
      <c r="Y1309" s="12"/>
      <c r="Z1309" s="12"/>
      <c r="AA1309" s="12"/>
      <c r="AB1309" s="12"/>
    </row>
    <row r="1310" spans="1:28" x14ac:dyDescent="0.25">
      <c r="A1310"/>
      <c r="B1310"/>
      <c r="C1310"/>
      <c r="D1310" s="23"/>
      <c r="E1310"/>
      <c r="F1310" s="25"/>
      <c r="G1310" s="25"/>
      <c r="H1310" s="25"/>
      <c r="I1310" s="25"/>
      <c r="J1310" s="10"/>
      <c r="K1310"/>
      <c r="L1310" s="13"/>
      <c r="M1310" s="13"/>
      <c r="N1310"/>
      <c r="O1310"/>
      <c r="P1310" s="13"/>
      <c r="Q1310" s="13"/>
      <c r="R1310"/>
      <c r="S1310"/>
      <c r="T1310"/>
      <c r="U1310"/>
      <c r="V1310"/>
      <c r="W1310"/>
      <c r="X1310"/>
      <c r="Y1310" s="12"/>
      <c r="Z1310" s="12"/>
      <c r="AA1310" s="12"/>
      <c r="AB1310" s="12"/>
    </row>
    <row r="1311" spans="1:28" x14ac:dyDescent="0.25">
      <c r="A1311"/>
      <c r="B1311"/>
      <c r="C1311"/>
      <c r="D1311" s="23"/>
      <c r="E1311"/>
      <c r="F1311" s="25"/>
      <c r="G1311" s="25"/>
      <c r="H1311" s="25"/>
      <c r="I1311" s="25"/>
      <c r="J1311" s="10"/>
      <c r="K1311"/>
      <c r="L1311" s="13"/>
      <c r="M1311" s="13"/>
      <c r="N1311"/>
      <c r="O1311"/>
      <c r="P1311" s="13"/>
      <c r="Q1311" s="13"/>
      <c r="R1311"/>
      <c r="S1311"/>
      <c r="T1311"/>
      <c r="U1311"/>
      <c r="V1311"/>
      <c r="W1311"/>
      <c r="X1311"/>
      <c r="Y1311" s="12"/>
      <c r="Z1311" s="12"/>
      <c r="AA1311" s="12"/>
      <c r="AB1311" s="12"/>
    </row>
    <row r="1312" spans="1:28" x14ac:dyDescent="0.25">
      <c r="A1312"/>
      <c r="B1312"/>
      <c r="C1312"/>
      <c r="D1312" s="23"/>
      <c r="E1312"/>
      <c r="F1312" s="25"/>
      <c r="G1312" s="25"/>
      <c r="H1312" s="25"/>
      <c r="I1312" s="25"/>
      <c r="J1312" s="10"/>
      <c r="K1312"/>
      <c r="L1312" s="13"/>
      <c r="M1312" s="13"/>
      <c r="N1312"/>
      <c r="O1312"/>
      <c r="P1312" s="13"/>
      <c r="Q1312" s="13"/>
      <c r="R1312"/>
      <c r="S1312"/>
      <c r="T1312"/>
      <c r="U1312"/>
      <c r="V1312"/>
      <c r="W1312"/>
      <c r="X1312"/>
      <c r="Y1312" s="12"/>
      <c r="Z1312" s="12"/>
      <c r="AA1312" s="12"/>
      <c r="AB1312" s="12"/>
    </row>
    <row r="1313" spans="1:28" x14ac:dyDescent="0.25">
      <c r="A1313"/>
      <c r="B1313"/>
      <c r="C1313"/>
      <c r="D1313" s="23"/>
      <c r="E1313"/>
      <c r="F1313" s="25"/>
      <c r="G1313" s="25"/>
      <c r="H1313" s="25"/>
      <c r="I1313" s="25"/>
      <c r="J1313" s="10"/>
      <c r="K1313"/>
      <c r="L1313" s="13"/>
      <c r="M1313" s="13"/>
      <c r="N1313"/>
      <c r="O1313"/>
      <c r="P1313" s="13"/>
      <c r="Q1313" s="13"/>
      <c r="R1313"/>
      <c r="S1313"/>
      <c r="T1313"/>
      <c r="U1313"/>
      <c r="V1313"/>
      <c r="W1313"/>
      <c r="X1313"/>
      <c r="Y1313" s="12"/>
      <c r="Z1313" s="12"/>
      <c r="AA1313" s="12"/>
      <c r="AB1313" s="12"/>
    </row>
    <row r="1314" spans="1:28" x14ac:dyDescent="0.25">
      <c r="A1314"/>
      <c r="B1314"/>
      <c r="C1314"/>
      <c r="D1314" s="23"/>
      <c r="E1314"/>
      <c r="F1314" s="25"/>
      <c r="G1314" s="25"/>
      <c r="H1314" s="25"/>
      <c r="I1314" s="25"/>
      <c r="J1314" s="10"/>
      <c r="K1314"/>
      <c r="L1314" s="13"/>
      <c r="M1314" s="13"/>
      <c r="N1314"/>
      <c r="O1314"/>
      <c r="P1314" s="13"/>
      <c r="Q1314" s="13"/>
      <c r="R1314"/>
      <c r="S1314"/>
      <c r="T1314"/>
      <c r="U1314"/>
      <c r="V1314"/>
      <c r="W1314"/>
      <c r="X1314"/>
      <c r="Y1314" s="12"/>
      <c r="Z1314" s="12"/>
      <c r="AA1314" s="12"/>
      <c r="AB1314" s="12"/>
    </row>
    <row r="1315" spans="1:28" x14ac:dyDescent="0.25">
      <c r="A1315"/>
      <c r="B1315"/>
      <c r="C1315"/>
      <c r="D1315" s="23"/>
      <c r="E1315"/>
      <c r="F1315" s="25"/>
      <c r="G1315" s="25"/>
      <c r="H1315" s="25"/>
      <c r="I1315" s="25"/>
      <c r="J1315" s="10"/>
      <c r="K1315"/>
      <c r="L1315" s="13"/>
      <c r="M1315" s="13"/>
      <c r="N1315"/>
      <c r="O1315"/>
      <c r="P1315" s="13"/>
      <c r="Q1315" s="13"/>
      <c r="R1315"/>
      <c r="S1315"/>
      <c r="T1315"/>
      <c r="U1315"/>
      <c r="V1315"/>
      <c r="W1315"/>
      <c r="X1315"/>
      <c r="Y1315" s="12"/>
      <c r="Z1315" s="12"/>
      <c r="AA1315" s="12"/>
      <c r="AB1315" s="12"/>
    </row>
    <row r="1316" spans="1:28" x14ac:dyDescent="0.25">
      <c r="A1316"/>
      <c r="B1316"/>
      <c r="C1316"/>
      <c r="D1316" s="23"/>
      <c r="E1316"/>
      <c r="F1316" s="25"/>
      <c r="G1316" s="25"/>
      <c r="H1316" s="25"/>
      <c r="I1316" s="25"/>
      <c r="J1316" s="10"/>
      <c r="K1316"/>
      <c r="L1316" s="13"/>
      <c r="M1316" s="13"/>
      <c r="N1316"/>
      <c r="O1316"/>
      <c r="P1316" s="13"/>
      <c r="Q1316" s="13"/>
      <c r="R1316"/>
      <c r="S1316"/>
      <c r="T1316"/>
      <c r="U1316"/>
      <c r="V1316"/>
      <c r="W1316"/>
      <c r="X1316"/>
      <c r="Y1316" s="12"/>
      <c r="Z1316" s="12"/>
      <c r="AA1316" s="12"/>
      <c r="AB1316" s="12"/>
    </row>
    <row r="1317" spans="1:28" x14ac:dyDescent="0.25">
      <c r="A1317"/>
      <c r="B1317"/>
      <c r="C1317"/>
      <c r="D1317" s="23"/>
      <c r="E1317"/>
      <c r="F1317" s="25"/>
      <c r="G1317" s="25"/>
      <c r="H1317" s="25"/>
      <c r="I1317" s="25"/>
      <c r="J1317" s="10"/>
      <c r="K1317"/>
      <c r="L1317" s="13"/>
      <c r="M1317" s="13"/>
      <c r="N1317"/>
      <c r="O1317"/>
      <c r="P1317" s="13"/>
      <c r="Q1317" s="13"/>
      <c r="R1317"/>
      <c r="S1317"/>
      <c r="T1317"/>
      <c r="U1317"/>
      <c r="V1317"/>
      <c r="W1317"/>
      <c r="X1317"/>
      <c r="Y1317" s="12"/>
      <c r="Z1317" s="12"/>
      <c r="AA1317" s="12"/>
      <c r="AB1317" s="12"/>
    </row>
    <row r="1318" spans="1:28" x14ac:dyDescent="0.25">
      <c r="A1318"/>
      <c r="B1318"/>
      <c r="C1318"/>
      <c r="D1318" s="23"/>
      <c r="E1318"/>
      <c r="F1318" s="25"/>
      <c r="G1318" s="25"/>
      <c r="H1318" s="25"/>
      <c r="I1318" s="25"/>
      <c r="J1318" s="10"/>
      <c r="K1318"/>
      <c r="L1318" s="13"/>
      <c r="M1318" s="13"/>
      <c r="N1318"/>
      <c r="O1318"/>
      <c r="P1318" s="13"/>
      <c r="Q1318" s="13"/>
      <c r="R1318"/>
      <c r="S1318"/>
      <c r="T1318"/>
      <c r="U1318"/>
      <c r="V1318"/>
      <c r="W1318"/>
      <c r="X1318"/>
      <c r="Y1318" s="12"/>
      <c r="Z1318" s="12"/>
      <c r="AA1318" s="12"/>
      <c r="AB1318" s="12"/>
    </row>
    <row r="1319" spans="1:28" x14ac:dyDescent="0.25">
      <c r="A1319"/>
      <c r="B1319"/>
      <c r="C1319"/>
      <c r="D1319" s="23"/>
      <c r="E1319"/>
      <c r="F1319" s="25"/>
      <c r="G1319" s="25"/>
      <c r="H1319" s="25"/>
      <c r="I1319" s="25"/>
      <c r="J1319" s="10"/>
      <c r="K1319"/>
      <c r="L1319" s="13"/>
      <c r="M1319" s="13"/>
      <c r="N1319"/>
      <c r="O1319"/>
      <c r="P1319" s="13"/>
      <c r="Q1319" s="13"/>
      <c r="R1319"/>
      <c r="S1319"/>
      <c r="T1319"/>
      <c r="U1319"/>
      <c r="V1319"/>
      <c r="W1319"/>
      <c r="X1319"/>
      <c r="Y1319" s="12"/>
      <c r="Z1319" s="12"/>
      <c r="AA1319" s="12"/>
      <c r="AB1319" s="12"/>
    </row>
    <row r="1320" spans="1:28" x14ac:dyDescent="0.25">
      <c r="A1320"/>
      <c r="B1320"/>
      <c r="C1320"/>
      <c r="D1320" s="23"/>
      <c r="E1320"/>
      <c r="F1320" s="25"/>
      <c r="G1320" s="25"/>
      <c r="H1320" s="25"/>
      <c r="I1320" s="25"/>
      <c r="J1320" s="10"/>
      <c r="K1320"/>
      <c r="L1320" s="13"/>
      <c r="M1320" s="13"/>
      <c r="N1320"/>
      <c r="O1320"/>
      <c r="P1320" s="13"/>
      <c r="Q1320" s="13"/>
      <c r="R1320"/>
      <c r="S1320"/>
      <c r="T1320"/>
      <c r="U1320"/>
      <c r="V1320"/>
      <c r="W1320"/>
      <c r="X1320"/>
      <c r="Y1320" s="12"/>
      <c r="Z1320" s="12"/>
      <c r="AA1320" s="12"/>
      <c r="AB1320" s="12"/>
    </row>
    <row r="1321" spans="1:28" x14ac:dyDescent="0.25">
      <c r="A1321"/>
      <c r="B1321"/>
      <c r="C1321"/>
      <c r="D1321" s="23"/>
      <c r="E1321"/>
      <c r="F1321" s="25"/>
      <c r="G1321" s="25"/>
      <c r="H1321" s="25"/>
      <c r="I1321" s="25"/>
      <c r="J1321" s="10"/>
      <c r="K1321"/>
      <c r="L1321" s="13"/>
      <c r="M1321" s="13"/>
      <c r="N1321"/>
      <c r="O1321"/>
      <c r="P1321" s="13"/>
      <c r="Q1321" s="13"/>
      <c r="R1321"/>
      <c r="S1321"/>
      <c r="T1321"/>
      <c r="U1321"/>
      <c r="V1321"/>
      <c r="W1321"/>
      <c r="X1321"/>
      <c r="Y1321" s="12"/>
      <c r="Z1321" s="12"/>
      <c r="AA1321" s="12"/>
      <c r="AB1321" s="12"/>
    </row>
    <row r="1322" spans="1:28" x14ac:dyDescent="0.25">
      <c r="A1322"/>
      <c r="B1322"/>
      <c r="C1322"/>
      <c r="D1322" s="23"/>
      <c r="E1322"/>
      <c r="F1322" s="25"/>
      <c r="G1322" s="25"/>
      <c r="H1322" s="25"/>
      <c r="I1322" s="25"/>
      <c r="J1322" s="10"/>
      <c r="K1322"/>
      <c r="L1322" s="13"/>
      <c r="M1322" s="13"/>
      <c r="N1322"/>
      <c r="O1322"/>
      <c r="P1322" s="13"/>
      <c r="Q1322" s="13"/>
      <c r="R1322"/>
      <c r="S1322"/>
      <c r="T1322"/>
      <c r="U1322"/>
      <c r="V1322"/>
      <c r="W1322"/>
      <c r="X1322"/>
      <c r="Y1322" s="12"/>
      <c r="Z1322" s="12"/>
      <c r="AA1322" s="12"/>
      <c r="AB1322" s="12"/>
    </row>
    <row r="1323" spans="1:28" x14ac:dyDescent="0.25">
      <c r="A1323"/>
      <c r="B1323"/>
      <c r="C1323"/>
      <c r="D1323" s="23"/>
      <c r="E1323"/>
      <c r="F1323" s="25"/>
      <c r="G1323" s="25"/>
      <c r="H1323" s="25"/>
      <c r="I1323" s="25"/>
      <c r="J1323" s="10"/>
      <c r="K1323"/>
      <c r="L1323" s="13"/>
      <c r="M1323" s="13"/>
      <c r="N1323"/>
      <c r="O1323"/>
      <c r="P1323" s="13"/>
      <c r="Q1323" s="13"/>
      <c r="R1323"/>
      <c r="S1323"/>
      <c r="T1323"/>
      <c r="U1323"/>
      <c r="V1323"/>
      <c r="W1323"/>
      <c r="X1323"/>
      <c r="Y1323" s="12"/>
      <c r="Z1323" s="12"/>
      <c r="AA1323" s="12"/>
      <c r="AB1323" s="12"/>
    </row>
    <row r="1324" spans="1:28" x14ac:dyDescent="0.25">
      <c r="A1324"/>
      <c r="B1324"/>
      <c r="C1324"/>
      <c r="D1324" s="23"/>
      <c r="E1324"/>
      <c r="F1324" s="25"/>
      <c r="G1324" s="25"/>
      <c r="H1324" s="25"/>
      <c r="I1324" s="25"/>
      <c r="J1324" s="10"/>
      <c r="K1324"/>
      <c r="L1324" s="13"/>
      <c r="M1324" s="13"/>
      <c r="N1324"/>
      <c r="O1324"/>
      <c r="P1324" s="13"/>
      <c r="Q1324" s="13"/>
      <c r="R1324"/>
      <c r="S1324"/>
      <c r="T1324"/>
      <c r="U1324"/>
      <c r="V1324"/>
      <c r="W1324"/>
      <c r="X1324"/>
      <c r="Y1324" s="12"/>
      <c r="Z1324" s="12"/>
      <c r="AA1324" s="12"/>
      <c r="AB1324" s="12"/>
    </row>
    <row r="1325" spans="1:28" x14ac:dyDescent="0.25">
      <c r="A1325"/>
      <c r="B1325"/>
      <c r="C1325"/>
      <c r="D1325" s="23"/>
      <c r="E1325"/>
      <c r="F1325" s="25"/>
      <c r="G1325" s="25"/>
      <c r="H1325" s="25"/>
      <c r="I1325" s="25"/>
      <c r="J1325" s="10"/>
      <c r="K1325"/>
      <c r="L1325" s="13"/>
      <c r="M1325" s="13"/>
      <c r="N1325"/>
      <c r="O1325"/>
      <c r="P1325" s="13"/>
      <c r="Q1325" s="13"/>
      <c r="R1325"/>
      <c r="S1325"/>
      <c r="T1325"/>
      <c r="U1325"/>
      <c r="V1325"/>
      <c r="W1325"/>
      <c r="X1325"/>
      <c r="Y1325" s="12"/>
      <c r="Z1325" s="12"/>
      <c r="AA1325" s="12"/>
      <c r="AB1325" s="12"/>
    </row>
    <row r="1326" spans="1:28" x14ac:dyDescent="0.25">
      <c r="A1326"/>
      <c r="B1326"/>
      <c r="C1326"/>
      <c r="D1326" s="23"/>
      <c r="E1326"/>
      <c r="F1326" s="25"/>
      <c r="G1326" s="25"/>
      <c r="H1326" s="25"/>
      <c r="I1326" s="25"/>
      <c r="J1326" s="10"/>
      <c r="K1326"/>
      <c r="L1326" s="13"/>
      <c r="M1326" s="13"/>
      <c r="N1326"/>
      <c r="O1326"/>
      <c r="P1326" s="13"/>
      <c r="Q1326" s="13"/>
      <c r="R1326"/>
      <c r="S1326"/>
      <c r="T1326"/>
      <c r="U1326"/>
      <c r="V1326"/>
      <c r="W1326"/>
      <c r="X1326"/>
      <c r="Y1326" s="12"/>
      <c r="Z1326" s="12"/>
      <c r="AA1326" s="12"/>
      <c r="AB1326" s="12"/>
    </row>
    <row r="1327" spans="1:28" x14ac:dyDescent="0.25">
      <c r="A1327"/>
      <c r="B1327"/>
      <c r="C1327"/>
      <c r="D1327" s="23"/>
      <c r="E1327"/>
      <c r="F1327" s="25"/>
      <c r="G1327" s="25"/>
      <c r="H1327" s="25"/>
      <c r="I1327" s="25"/>
      <c r="J1327" s="10"/>
      <c r="K1327"/>
      <c r="L1327" s="13"/>
      <c r="M1327" s="13"/>
      <c r="N1327"/>
      <c r="O1327"/>
      <c r="P1327" s="13"/>
      <c r="Q1327" s="13"/>
      <c r="R1327"/>
      <c r="S1327"/>
      <c r="T1327"/>
      <c r="U1327"/>
      <c r="V1327"/>
      <c r="W1327"/>
      <c r="X1327"/>
      <c r="Y1327" s="12"/>
      <c r="Z1327" s="12"/>
      <c r="AA1327" s="12"/>
      <c r="AB1327" s="12"/>
    </row>
    <row r="1328" spans="1:28" x14ac:dyDescent="0.25">
      <c r="A1328"/>
      <c r="B1328"/>
      <c r="C1328"/>
      <c r="D1328" s="23"/>
      <c r="E1328"/>
      <c r="F1328" s="25"/>
      <c r="G1328" s="25"/>
      <c r="H1328" s="25"/>
      <c r="I1328" s="25"/>
      <c r="J1328" s="10"/>
      <c r="K1328"/>
      <c r="L1328" s="13"/>
      <c r="M1328" s="13"/>
      <c r="N1328"/>
      <c r="O1328"/>
      <c r="P1328" s="13"/>
      <c r="Q1328" s="13"/>
      <c r="R1328"/>
      <c r="S1328"/>
      <c r="T1328"/>
      <c r="U1328"/>
      <c r="V1328"/>
      <c r="W1328"/>
      <c r="X1328"/>
      <c r="Y1328" s="12"/>
      <c r="Z1328" s="12"/>
      <c r="AA1328" s="12"/>
      <c r="AB1328" s="12"/>
    </row>
    <row r="1329" spans="1:28" x14ac:dyDescent="0.25">
      <c r="A1329"/>
      <c r="B1329"/>
      <c r="C1329"/>
      <c r="D1329" s="23"/>
      <c r="E1329"/>
      <c r="F1329" s="25"/>
      <c r="G1329" s="25"/>
      <c r="H1329" s="25"/>
      <c r="I1329" s="25"/>
      <c r="J1329" s="10"/>
      <c r="K1329"/>
      <c r="L1329" s="13"/>
      <c r="M1329" s="13"/>
      <c r="N1329"/>
      <c r="O1329"/>
      <c r="P1329" s="13"/>
      <c r="Q1329" s="13"/>
      <c r="R1329"/>
      <c r="S1329"/>
      <c r="T1329"/>
      <c r="U1329"/>
      <c r="V1329"/>
      <c r="W1329"/>
      <c r="X1329"/>
      <c r="Y1329" s="12"/>
      <c r="Z1329" s="12"/>
      <c r="AA1329" s="12"/>
      <c r="AB1329" s="12"/>
    </row>
    <row r="1330" spans="1:28" x14ac:dyDescent="0.25">
      <c r="A1330"/>
      <c r="B1330"/>
      <c r="C1330"/>
      <c r="D1330" s="23"/>
      <c r="E1330"/>
      <c r="F1330" s="25"/>
      <c r="G1330" s="25"/>
      <c r="H1330" s="25"/>
      <c r="I1330" s="25"/>
      <c r="J1330" s="10"/>
      <c r="K1330"/>
      <c r="L1330" s="13"/>
      <c r="M1330" s="13"/>
      <c r="N1330"/>
      <c r="O1330"/>
      <c r="P1330" s="13"/>
      <c r="Q1330" s="13"/>
      <c r="R1330"/>
      <c r="S1330"/>
      <c r="T1330"/>
      <c r="U1330"/>
      <c r="V1330"/>
      <c r="W1330"/>
      <c r="X1330"/>
      <c r="Y1330" s="12"/>
      <c r="Z1330" s="12"/>
      <c r="AA1330" s="12"/>
      <c r="AB1330" s="12"/>
    </row>
    <row r="1331" spans="1:28" x14ac:dyDescent="0.25">
      <c r="A1331"/>
      <c r="B1331"/>
      <c r="C1331"/>
      <c r="D1331" s="23"/>
      <c r="E1331"/>
      <c r="F1331" s="25"/>
      <c r="G1331" s="25"/>
      <c r="H1331" s="25"/>
      <c r="I1331" s="25"/>
      <c r="J1331" s="10"/>
      <c r="K1331"/>
      <c r="L1331" s="13"/>
      <c r="M1331" s="13"/>
      <c r="N1331"/>
      <c r="O1331"/>
      <c r="P1331" s="13"/>
      <c r="Q1331" s="13"/>
      <c r="R1331"/>
      <c r="S1331"/>
      <c r="T1331"/>
      <c r="U1331"/>
      <c r="V1331"/>
      <c r="W1331"/>
      <c r="X1331"/>
      <c r="Y1331" s="12"/>
      <c r="Z1331" s="12"/>
      <c r="AA1331" s="12"/>
      <c r="AB1331" s="12"/>
    </row>
    <row r="1332" spans="1:28" x14ac:dyDescent="0.25">
      <c r="A1332"/>
      <c r="B1332"/>
      <c r="C1332"/>
      <c r="D1332" s="23"/>
      <c r="E1332"/>
      <c r="F1332" s="25"/>
      <c r="G1332" s="25"/>
      <c r="H1332" s="25"/>
      <c r="I1332" s="25"/>
      <c r="J1332" s="10"/>
      <c r="K1332"/>
      <c r="L1332" s="13"/>
      <c r="M1332" s="13"/>
      <c r="N1332"/>
      <c r="O1332"/>
      <c r="P1332" s="13"/>
      <c r="Q1332" s="13"/>
      <c r="R1332"/>
      <c r="S1332"/>
      <c r="T1332"/>
      <c r="U1332"/>
      <c r="V1332"/>
      <c r="W1332"/>
      <c r="X1332"/>
      <c r="Y1332" s="12"/>
      <c r="Z1332" s="12"/>
      <c r="AA1332" s="12"/>
      <c r="AB1332" s="12"/>
    </row>
    <row r="1333" spans="1:28" x14ac:dyDescent="0.25">
      <c r="A1333"/>
      <c r="B1333"/>
      <c r="C1333"/>
      <c r="D1333" s="23"/>
      <c r="E1333"/>
      <c r="F1333" s="25"/>
      <c r="G1333" s="25"/>
      <c r="H1333" s="25"/>
      <c r="I1333" s="25"/>
      <c r="J1333" s="10"/>
      <c r="K1333"/>
      <c r="L1333" s="13"/>
      <c r="M1333" s="13"/>
      <c r="N1333"/>
      <c r="O1333"/>
      <c r="P1333" s="13"/>
      <c r="Q1333" s="13"/>
      <c r="R1333"/>
      <c r="S1333"/>
      <c r="T1333"/>
      <c r="U1333"/>
      <c r="V1333"/>
      <c r="W1333"/>
      <c r="X1333"/>
      <c r="Y1333" s="12"/>
      <c r="Z1333" s="12"/>
      <c r="AA1333" s="12"/>
      <c r="AB1333" s="12"/>
    </row>
    <row r="1334" spans="1:28" x14ac:dyDescent="0.25">
      <c r="A1334"/>
      <c r="B1334"/>
      <c r="C1334"/>
      <c r="D1334" s="23"/>
      <c r="E1334"/>
      <c r="F1334" s="25"/>
      <c r="G1334" s="25"/>
      <c r="H1334" s="25"/>
      <c r="I1334" s="25"/>
      <c r="J1334" s="10"/>
      <c r="K1334"/>
      <c r="L1334" s="13"/>
      <c r="M1334" s="13"/>
      <c r="N1334"/>
      <c r="O1334"/>
      <c r="P1334" s="13"/>
      <c r="Q1334" s="13"/>
      <c r="R1334"/>
      <c r="S1334"/>
      <c r="T1334"/>
      <c r="U1334"/>
      <c r="V1334"/>
      <c r="W1334"/>
      <c r="X1334"/>
      <c r="Y1334" s="12"/>
      <c r="Z1334" s="12"/>
      <c r="AA1334" s="12"/>
      <c r="AB1334" s="12"/>
    </row>
    <row r="1335" spans="1:28" x14ac:dyDescent="0.25">
      <c r="A1335"/>
      <c r="B1335"/>
      <c r="C1335"/>
      <c r="D1335" s="23"/>
      <c r="E1335"/>
      <c r="F1335" s="25"/>
      <c r="G1335" s="25"/>
      <c r="H1335" s="25"/>
      <c r="I1335" s="25"/>
      <c r="J1335" s="10"/>
      <c r="K1335"/>
      <c r="L1335" s="13"/>
      <c r="M1335" s="13"/>
      <c r="N1335"/>
      <c r="O1335"/>
      <c r="P1335" s="13"/>
      <c r="Q1335" s="13"/>
      <c r="R1335"/>
      <c r="S1335"/>
      <c r="T1335"/>
      <c r="U1335"/>
      <c r="V1335"/>
      <c r="W1335"/>
      <c r="X1335"/>
      <c r="Y1335" s="12"/>
      <c r="Z1335" s="12"/>
      <c r="AA1335" s="12"/>
      <c r="AB1335" s="12"/>
    </row>
    <row r="1336" spans="1:28" x14ac:dyDescent="0.25">
      <c r="A1336"/>
      <c r="B1336"/>
      <c r="C1336"/>
      <c r="D1336" s="23"/>
      <c r="E1336"/>
      <c r="F1336" s="25"/>
      <c r="G1336" s="25"/>
      <c r="H1336" s="25"/>
      <c r="I1336" s="25"/>
      <c r="J1336" s="10"/>
      <c r="K1336"/>
      <c r="L1336" s="13"/>
      <c r="M1336" s="13"/>
      <c r="N1336"/>
      <c r="O1336"/>
      <c r="P1336" s="13"/>
      <c r="Q1336" s="13"/>
      <c r="R1336"/>
      <c r="S1336"/>
      <c r="T1336"/>
      <c r="U1336"/>
      <c r="V1336"/>
      <c r="W1336"/>
      <c r="X1336"/>
      <c r="Y1336" s="12"/>
      <c r="Z1336" s="12"/>
      <c r="AA1336" s="12"/>
      <c r="AB1336" s="12"/>
    </row>
    <row r="1337" spans="1:28" x14ac:dyDescent="0.25">
      <c r="A1337"/>
      <c r="B1337"/>
      <c r="C1337"/>
      <c r="D1337" s="23"/>
      <c r="E1337"/>
      <c r="F1337" s="25"/>
      <c r="G1337" s="25"/>
      <c r="H1337" s="25"/>
      <c r="I1337" s="25"/>
      <c r="J1337" s="10"/>
      <c r="K1337"/>
      <c r="L1337" s="13"/>
      <c r="M1337" s="13"/>
      <c r="N1337"/>
      <c r="O1337"/>
      <c r="P1337" s="13"/>
      <c r="Q1337" s="13"/>
      <c r="R1337"/>
      <c r="S1337"/>
      <c r="T1337"/>
      <c r="U1337"/>
      <c r="V1337"/>
      <c r="W1337"/>
      <c r="X1337"/>
      <c r="Y1337" s="12"/>
      <c r="Z1337" s="12"/>
      <c r="AA1337" s="12"/>
      <c r="AB1337" s="12"/>
    </row>
    <row r="1338" spans="1:28" x14ac:dyDescent="0.25">
      <c r="A1338"/>
      <c r="B1338"/>
      <c r="C1338"/>
      <c r="D1338" s="23"/>
      <c r="E1338"/>
      <c r="F1338" s="25"/>
      <c r="G1338" s="25"/>
      <c r="H1338" s="25"/>
      <c r="I1338" s="25"/>
      <c r="J1338" s="10"/>
      <c r="K1338"/>
      <c r="L1338" s="13"/>
      <c r="M1338" s="13"/>
      <c r="N1338"/>
      <c r="O1338"/>
      <c r="P1338" s="13"/>
      <c r="Q1338" s="13"/>
      <c r="R1338"/>
      <c r="S1338"/>
      <c r="T1338"/>
      <c r="U1338"/>
      <c r="V1338"/>
      <c r="W1338"/>
      <c r="X1338"/>
      <c r="Y1338" s="12"/>
      <c r="Z1338" s="12"/>
      <c r="AA1338" s="12"/>
      <c r="AB1338" s="12"/>
    </row>
    <row r="1339" spans="1:28" x14ac:dyDescent="0.25">
      <c r="A1339"/>
      <c r="B1339"/>
      <c r="C1339"/>
      <c r="D1339" s="23"/>
      <c r="E1339"/>
      <c r="F1339" s="25"/>
      <c r="G1339" s="25"/>
      <c r="H1339" s="25"/>
      <c r="I1339" s="25"/>
      <c r="J1339" s="10"/>
      <c r="K1339"/>
      <c r="L1339" s="13"/>
      <c r="M1339" s="13"/>
      <c r="N1339"/>
      <c r="O1339"/>
      <c r="P1339" s="13"/>
      <c r="Q1339" s="13"/>
      <c r="R1339"/>
      <c r="S1339"/>
      <c r="T1339"/>
      <c r="U1339"/>
      <c r="V1339"/>
      <c r="W1339"/>
      <c r="X1339"/>
      <c r="Y1339" s="12"/>
      <c r="Z1339" s="12"/>
      <c r="AA1339" s="12"/>
      <c r="AB1339" s="12"/>
    </row>
    <row r="1340" spans="1:28" x14ac:dyDescent="0.25">
      <c r="A1340"/>
      <c r="B1340"/>
      <c r="C1340"/>
      <c r="D1340" s="23"/>
      <c r="E1340"/>
      <c r="F1340" s="25"/>
      <c r="G1340" s="25"/>
      <c r="H1340" s="25"/>
      <c r="I1340" s="25"/>
      <c r="J1340" s="10"/>
      <c r="K1340"/>
      <c r="L1340" s="13"/>
      <c r="M1340" s="13"/>
      <c r="N1340"/>
      <c r="O1340"/>
      <c r="P1340" s="13"/>
      <c r="Q1340" s="13"/>
      <c r="R1340"/>
      <c r="S1340"/>
      <c r="T1340"/>
      <c r="U1340"/>
      <c r="V1340"/>
      <c r="W1340"/>
      <c r="X1340"/>
      <c r="Y1340" s="12"/>
      <c r="Z1340" s="12"/>
      <c r="AA1340" s="12"/>
      <c r="AB1340" s="12"/>
    </row>
    <row r="1341" spans="1:28" x14ac:dyDescent="0.25">
      <c r="A1341"/>
      <c r="B1341"/>
      <c r="C1341"/>
      <c r="D1341" s="23"/>
      <c r="E1341"/>
      <c r="F1341" s="25"/>
      <c r="G1341" s="25"/>
      <c r="H1341" s="25"/>
      <c r="I1341" s="25"/>
      <c r="J1341" s="10"/>
      <c r="K1341"/>
      <c r="L1341" s="13"/>
      <c r="M1341" s="13"/>
      <c r="N1341"/>
      <c r="O1341"/>
      <c r="P1341" s="13"/>
      <c r="Q1341" s="13"/>
      <c r="R1341"/>
      <c r="S1341"/>
      <c r="T1341"/>
      <c r="U1341"/>
      <c r="V1341"/>
      <c r="W1341"/>
      <c r="X1341"/>
      <c r="Y1341" s="12"/>
      <c r="Z1341" s="12"/>
      <c r="AA1341" s="12"/>
      <c r="AB1341" s="12"/>
    </row>
    <row r="1342" spans="1:28" x14ac:dyDescent="0.25">
      <c r="A1342"/>
      <c r="B1342"/>
      <c r="C1342"/>
      <c r="D1342" s="23"/>
      <c r="E1342"/>
      <c r="F1342" s="25"/>
      <c r="G1342" s="25"/>
      <c r="H1342" s="25"/>
      <c r="I1342" s="25"/>
      <c r="J1342" s="10"/>
      <c r="K1342"/>
      <c r="L1342" s="13"/>
      <c r="M1342" s="13"/>
      <c r="N1342"/>
      <c r="O1342"/>
      <c r="P1342" s="13"/>
      <c r="Q1342" s="13"/>
      <c r="R1342"/>
      <c r="S1342"/>
      <c r="T1342"/>
      <c r="U1342"/>
      <c r="V1342"/>
      <c r="W1342"/>
      <c r="X1342"/>
      <c r="Y1342" s="12"/>
      <c r="Z1342" s="12"/>
      <c r="AA1342" s="12"/>
      <c r="AB1342" s="12"/>
    </row>
    <row r="1343" spans="1:28" x14ac:dyDescent="0.25">
      <c r="A1343"/>
      <c r="B1343"/>
      <c r="C1343"/>
      <c r="D1343" s="23"/>
      <c r="E1343"/>
      <c r="F1343" s="25"/>
      <c r="G1343" s="25"/>
      <c r="H1343" s="25"/>
      <c r="I1343" s="25"/>
      <c r="J1343" s="10"/>
      <c r="K1343"/>
      <c r="L1343" s="13"/>
      <c r="M1343" s="13"/>
      <c r="N1343"/>
      <c r="O1343"/>
      <c r="P1343" s="13"/>
      <c r="Q1343" s="13"/>
      <c r="R1343"/>
      <c r="S1343"/>
      <c r="T1343"/>
      <c r="U1343"/>
      <c r="V1343"/>
      <c r="W1343"/>
      <c r="X1343"/>
      <c r="Y1343" s="12"/>
      <c r="Z1343" s="12"/>
      <c r="AA1343" s="12"/>
      <c r="AB1343" s="12"/>
    </row>
    <row r="1344" spans="1:28" x14ac:dyDescent="0.25">
      <c r="A1344"/>
      <c r="B1344"/>
      <c r="C1344"/>
      <c r="D1344" s="23"/>
      <c r="E1344"/>
      <c r="F1344" s="25"/>
      <c r="G1344" s="25"/>
      <c r="H1344" s="25"/>
      <c r="I1344" s="25"/>
      <c r="J1344" s="10"/>
      <c r="K1344"/>
      <c r="L1344" s="13"/>
      <c r="M1344" s="13"/>
      <c r="N1344"/>
      <c r="O1344"/>
      <c r="P1344" s="13"/>
      <c r="Q1344" s="13"/>
      <c r="R1344"/>
      <c r="S1344"/>
      <c r="T1344"/>
      <c r="U1344"/>
      <c r="V1344"/>
      <c r="W1344"/>
      <c r="X1344"/>
      <c r="Y1344" s="12"/>
      <c r="Z1344" s="12"/>
      <c r="AA1344" s="12"/>
      <c r="AB1344" s="12"/>
    </row>
    <row r="1345" spans="1:28" x14ac:dyDescent="0.25">
      <c r="A1345"/>
      <c r="B1345"/>
      <c r="C1345"/>
      <c r="D1345" s="23"/>
      <c r="E1345"/>
      <c r="F1345" s="25"/>
      <c r="G1345" s="25"/>
      <c r="H1345" s="25"/>
      <c r="I1345" s="25"/>
      <c r="J1345" s="10"/>
      <c r="K1345"/>
      <c r="L1345" s="13"/>
      <c r="M1345" s="13"/>
      <c r="N1345"/>
      <c r="O1345"/>
      <c r="P1345" s="13"/>
      <c r="Q1345" s="13"/>
      <c r="R1345"/>
      <c r="S1345"/>
      <c r="T1345"/>
      <c r="U1345"/>
      <c r="V1345"/>
      <c r="W1345"/>
      <c r="X1345"/>
      <c r="Y1345" s="12"/>
      <c r="Z1345" s="12"/>
      <c r="AA1345" s="12"/>
      <c r="AB1345" s="12"/>
    </row>
    <row r="1346" spans="1:28" x14ac:dyDescent="0.25">
      <c r="A1346"/>
      <c r="B1346"/>
      <c r="C1346"/>
      <c r="D1346" s="23"/>
      <c r="E1346"/>
      <c r="F1346" s="25"/>
      <c r="G1346" s="25"/>
      <c r="H1346" s="25"/>
      <c r="I1346" s="25"/>
      <c r="J1346" s="10"/>
      <c r="K1346"/>
      <c r="L1346" s="13"/>
      <c r="M1346" s="13"/>
      <c r="N1346"/>
      <c r="O1346"/>
      <c r="P1346" s="13"/>
      <c r="Q1346" s="13"/>
      <c r="R1346"/>
      <c r="S1346"/>
      <c r="T1346"/>
      <c r="U1346"/>
      <c r="V1346"/>
      <c r="W1346"/>
      <c r="X1346"/>
      <c r="Y1346" s="12"/>
      <c r="Z1346" s="12"/>
      <c r="AA1346" s="12"/>
      <c r="AB1346" s="12"/>
    </row>
    <row r="1347" spans="1:28" x14ac:dyDescent="0.25">
      <c r="A1347"/>
      <c r="B1347"/>
      <c r="C1347"/>
      <c r="D1347" s="23"/>
      <c r="E1347"/>
      <c r="F1347" s="25"/>
      <c r="G1347" s="25"/>
      <c r="H1347" s="25"/>
      <c r="I1347" s="25"/>
      <c r="J1347" s="10"/>
      <c r="K1347"/>
      <c r="L1347" s="13"/>
      <c r="M1347" s="13"/>
      <c r="N1347"/>
      <c r="O1347"/>
      <c r="P1347" s="13"/>
      <c r="Q1347" s="13"/>
      <c r="R1347"/>
      <c r="S1347"/>
      <c r="T1347"/>
      <c r="U1347"/>
      <c r="V1347"/>
      <c r="W1347"/>
      <c r="X1347"/>
      <c r="Y1347" s="12"/>
      <c r="Z1347" s="12"/>
      <c r="AA1347" s="12"/>
      <c r="AB1347" s="12"/>
    </row>
    <row r="1348" spans="1:28" x14ac:dyDescent="0.25">
      <c r="A1348"/>
      <c r="B1348"/>
      <c r="C1348"/>
      <c r="D1348" s="23"/>
      <c r="E1348"/>
      <c r="F1348" s="25"/>
      <c r="G1348" s="25"/>
      <c r="H1348" s="25"/>
      <c r="I1348" s="25"/>
      <c r="J1348" s="10"/>
      <c r="K1348"/>
      <c r="L1348" s="13"/>
      <c r="M1348" s="13"/>
      <c r="N1348"/>
      <c r="O1348"/>
      <c r="P1348" s="13"/>
      <c r="Q1348" s="13"/>
      <c r="R1348"/>
      <c r="S1348"/>
      <c r="T1348"/>
      <c r="U1348"/>
      <c r="V1348"/>
      <c r="W1348"/>
      <c r="X1348"/>
      <c r="Y1348" s="12"/>
      <c r="Z1348" s="12"/>
      <c r="AA1348" s="12"/>
      <c r="AB1348" s="12"/>
    </row>
    <row r="1349" spans="1:28" x14ac:dyDescent="0.25">
      <c r="A1349"/>
      <c r="B1349"/>
      <c r="C1349"/>
      <c r="D1349" s="23"/>
      <c r="E1349"/>
      <c r="F1349" s="25"/>
      <c r="G1349" s="25"/>
      <c r="H1349" s="25"/>
      <c r="I1349" s="25"/>
      <c r="J1349" s="10"/>
      <c r="K1349"/>
      <c r="L1349" s="13"/>
      <c r="M1349" s="13"/>
      <c r="N1349"/>
      <c r="O1349"/>
      <c r="P1349" s="13"/>
      <c r="Q1349" s="13"/>
      <c r="R1349"/>
      <c r="S1349"/>
      <c r="T1349"/>
      <c r="U1349"/>
      <c r="V1349"/>
      <c r="W1349"/>
      <c r="X1349"/>
      <c r="Y1349" s="12"/>
      <c r="Z1349" s="12"/>
      <c r="AA1349" s="12"/>
      <c r="AB1349" s="12"/>
    </row>
    <row r="1350" spans="1:28" x14ac:dyDescent="0.25">
      <c r="A1350"/>
      <c r="B1350"/>
      <c r="C1350"/>
      <c r="D1350" s="23"/>
      <c r="E1350"/>
      <c r="F1350" s="25"/>
      <c r="G1350" s="25"/>
      <c r="H1350" s="25"/>
      <c r="I1350" s="25"/>
      <c r="J1350" s="10"/>
      <c r="K1350"/>
      <c r="L1350" s="13"/>
      <c r="M1350" s="13"/>
      <c r="N1350"/>
      <c r="O1350"/>
      <c r="P1350" s="13"/>
      <c r="Q1350" s="13"/>
      <c r="R1350"/>
      <c r="S1350"/>
      <c r="T1350"/>
      <c r="U1350"/>
      <c r="V1350"/>
      <c r="W1350"/>
      <c r="X1350"/>
      <c r="Y1350" s="12"/>
      <c r="Z1350" s="12"/>
      <c r="AA1350" s="12"/>
      <c r="AB1350" s="12"/>
    </row>
    <row r="1351" spans="1:28" x14ac:dyDescent="0.25">
      <c r="A1351"/>
      <c r="B1351"/>
      <c r="C1351"/>
      <c r="D1351" s="23"/>
      <c r="E1351"/>
      <c r="F1351" s="25"/>
      <c r="G1351" s="25"/>
      <c r="H1351" s="25"/>
      <c r="I1351" s="25"/>
      <c r="J1351" s="10"/>
      <c r="K1351"/>
      <c r="L1351" s="13"/>
      <c r="M1351" s="13"/>
      <c r="N1351"/>
      <c r="O1351"/>
      <c r="P1351" s="13"/>
      <c r="Q1351" s="13"/>
      <c r="R1351"/>
      <c r="S1351"/>
      <c r="T1351"/>
      <c r="U1351"/>
      <c r="V1351"/>
      <c r="W1351"/>
      <c r="X1351"/>
      <c r="Y1351" s="12"/>
      <c r="Z1351" s="12"/>
      <c r="AA1351" s="12"/>
      <c r="AB1351" s="12"/>
    </row>
    <row r="1352" spans="1:28" x14ac:dyDescent="0.25">
      <c r="A1352"/>
      <c r="B1352"/>
      <c r="C1352"/>
      <c r="D1352" s="23"/>
      <c r="E1352"/>
      <c r="F1352" s="25"/>
      <c r="G1352" s="25"/>
      <c r="H1352" s="25"/>
      <c r="I1352" s="25"/>
      <c r="J1352" s="10"/>
      <c r="K1352"/>
      <c r="L1352" s="13"/>
      <c r="M1352" s="13"/>
      <c r="N1352"/>
      <c r="O1352"/>
      <c r="P1352" s="13"/>
      <c r="Q1352" s="13"/>
      <c r="R1352"/>
      <c r="S1352"/>
      <c r="T1352"/>
      <c r="U1352"/>
      <c r="V1352"/>
      <c r="W1352"/>
      <c r="X1352"/>
      <c r="Y1352" s="12"/>
      <c r="Z1352" s="12"/>
      <c r="AA1352" s="12"/>
      <c r="AB1352" s="12"/>
    </row>
    <row r="1353" spans="1:28" x14ac:dyDescent="0.25">
      <c r="A1353"/>
      <c r="B1353"/>
      <c r="C1353"/>
      <c r="D1353" s="23"/>
      <c r="E1353"/>
      <c r="F1353" s="25"/>
      <c r="G1353" s="25"/>
      <c r="H1353" s="25"/>
      <c r="I1353" s="25"/>
      <c r="J1353" s="10"/>
      <c r="K1353"/>
      <c r="L1353" s="13"/>
      <c r="M1353" s="13"/>
      <c r="N1353"/>
      <c r="O1353"/>
      <c r="P1353" s="13"/>
      <c r="Q1353" s="13"/>
      <c r="R1353"/>
      <c r="S1353"/>
      <c r="T1353"/>
      <c r="U1353"/>
      <c r="V1353"/>
      <c r="W1353"/>
      <c r="X1353"/>
      <c r="Y1353" s="12"/>
      <c r="Z1353" s="12"/>
      <c r="AA1353" s="12"/>
      <c r="AB1353" s="12"/>
    </row>
    <row r="1354" spans="1:28" x14ac:dyDescent="0.25">
      <c r="A1354"/>
      <c r="B1354"/>
      <c r="C1354"/>
      <c r="D1354" s="23"/>
      <c r="E1354"/>
      <c r="F1354" s="25"/>
      <c r="G1354" s="25"/>
      <c r="H1354" s="25"/>
      <c r="I1354" s="25"/>
      <c r="J1354" s="10"/>
      <c r="K1354"/>
      <c r="L1354" s="13"/>
      <c r="M1354" s="13"/>
      <c r="N1354"/>
      <c r="O1354"/>
      <c r="P1354" s="13"/>
      <c r="Q1354" s="13"/>
      <c r="R1354"/>
      <c r="S1354"/>
      <c r="T1354"/>
      <c r="U1354"/>
      <c r="V1354"/>
      <c r="W1354"/>
      <c r="X1354"/>
      <c r="Y1354" s="12"/>
      <c r="Z1354" s="12"/>
      <c r="AA1354" s="12"/>
      <c r="AB1354" s="12"/>
    </row>
    <row r="1355" spans="1:28" x14ac:dyDescent="0.25">
      <c r="A1355"/>
      <c r="B1355"/>
      <c r="C1355"/>
      <c r="D1355" s="23"/>
      <c r="E1355"/>
      <c r="F1355" s="25"/>
      <c r="G1355" s="25"/>
      <c r="H1355" s="25"/>
      <c r="I1355" s="25"/>
      <c r="J1355" s="10"/>
      <c r="K1355"/>
      <c r="L1355" s="13"/>
      <c r="M1355" s="13"/>
      <c r="N1355"/>
      <c r="O1355"/>
      <c r="P1355" s="13"/>
      <c r="Q1355" s="13"/>
      <c r="R1355"/>
      <c r="S1355"/>
      <c r="T1355"/>
      <c r="U1355"/>
      <c r="V1355"/>
      <c r="W1355"/>
      <c r="X1355"/>
      <c r="Y1355" s="12"/>
      <c r="Z1355" s="12"/>
      <c r="AA1355" s="12"/>
      <c r="AB1355" s="12"/>
    </row>
    <row r="1356" spans="1:28" x14ac:dyDescent="0.25">
      <c r="A1356"/>
      <c r="B1356"/>
      <c r="C1356"/>
      <c r="D1356" s="23"/>
      <c r="E1356"/>
      <c r="F1356" s="25"/>
      <c r="G1356" s="25"/>
      <c r="H1356" s="25"/>
      <c r="I1356" s="25"/>
      <c r="J1356" s="10"/>
      <c r="K1356"/>
      <c r="L1356" s="13"/>
      <c r="M1356" s="13"/>
      <c r="N1356"/>
      <c r="O1356"/>
      <c r="P1356" s="13"/>
      <c r="Q1356" s="13"/>
      <c r="R1356"/>
      <c r="S1356"/>
      <c r="T1356"/>
      <c r="U1356"/>
      <c r="V1356"/>
      <c r="W1356"/>
      <c r="X1356"/>
      <c r="Y1356" s="12"/>
      <c r="Z1356" s="12"/>
      <c r="AA1356" s="12"/>
      <c r="AB1356" s="12"/>
    </row>
    <row r="1357" spans="1:28" x14ac:dyDescent="0.25">
      <c r="A1357"/>
      <c r="B1357"/>
      <c r="C1357"/>
      <c r="D1357" s="23"/>
      <c r="E1357"/>
      <c r="F1357" s="25"/>
      <c r="G1357" s="25"/>
      <c r="H1357" s="25"/>
      <c r="I1357" s="25"/>
      <c r="J1357" s="10"/>
      <c r="K1357"/>
      <c r="L1357" s="13"/>
      <c r="M1357" s="13"/>
      <c r="N1357"/>
      <c r="O1357"/>
      <c r="P1357" s="13"/>
      <c r="Q1357" s="13"/>
      <c r="R1357"/>
      <c r="S1357"/>
      <c r="T1357"/>
      <c r="U1357"/>
      <c r="V1357"/>
      <c r="W1357"/>
      <c r="X1357"/>
      <c r="Y1357" s="12"/>
      <c r="Z1357" s="12"/>
      <c r="AA1357" s="12"/>
      <c r="AB1357" s="12"/>
    </row>
    <row r="1358" spans="1:28" x14ac:dyDescent="0.25">
      <c r="A1358"/>
      <c r="B1358"/>
      <c r="C1358"/>
      <c r="D1358" s="23"/>
      <c r="E1358"/>
      <c r="F1358" s="25"/>
      <c r="G1358" s="25"/>
      <c r="H1358" s="25"/>
      <c r="I1358" s="25"/>
      <c r="J1358" s="10"/>
      <c r="K1358"/>
      <c r="L1358" s="13"/>
      <c r="M1358" s="13"/>
      <c r="N1358"/>
      <c r="O1358"/>
      <c r="P1358" s="13"/>
      <c r="Q1358" s="13"/>
      <c r="R1358"/>
      <c r="S1358"/>
      <c r="T1358"/>
      <c r="U1358"/>
      <c r="V1358"/>
      <c r="W1358"/>
      <c r="X1358"/>
      <c r="Y1358" s="12"/>
      <c r="Z1358" s="12"/>
      <c r="AA1358" s="12"/>
      <c r="AB1358" s="12"/>
    </row>
    <row r="1359" spans="1:28" x14ac:dyDescent="0.25">
      <c r="A1359"/>
      <c r="B1359"/>
      <c r="C1359"/>
      <c r="D1359" s="23"/>
      <c r="E1359"/>
      <c r="F1359" s="25"/>
      <c r="G1359" s="25"/>
      <c r="H1359" s="25"/>
      <c r="I1359" s="25"/>
      <c r="J1359" s="10"/>
      <c r="K1359"/>
      <c r="L1359" s="13"/>
      <c r="M1359" s="13"/>
      <c r="N1359"/>
      <c r="O1359"/>
      <c r="P1359" s="13"/>
      <c r="Q1359" s="13"/>
      <c r="R1359"/>
      <c r="S1359"/>
      <c r="T1359"/>
      <c r="U1359"/>
      <c r="V1359"/>
      <c r="W1359"/>
      <c r="X1359"/>
      <c r="Y1359" s="12"/>
      <c r="Z1359" s="12"/>
      <c r="AA1359" s="12"/>
      <c r="AB1359" s="12"/>
    </row>
    <row r="1360" spans="1:28" x14ac:dyDescent="0.25">
      <c r="A1360"/>
      <c r="B1360"/>
      <c r="C1360"/>
      <c r="D1360" s="23"/>
      <c r="E1360"/>
      <c r="F1360" s="25"/>
      <c r="G1360" s="25"/>
      <c r="H1360" s="25"/>
      <c r="I1360" s="25"/>
      <c r="J1360" s="10"/>
      <c r="K1360"/>
      <c r="L1360" s="13"/>
      <c r="M1360" s="13"/>
      <c r="N1360"/>
      <c r="O1360"/>
      <c r="P1360" s="13"/>
      <c r="Q1360" s="13"/>
      <c r="R1360"/>
      <c r="S1360"/>
      <c r="T1360"/>
      <c r="U1360"/>
      <c r="V1360"/>
      <c r="W1360"/>
      <c r="X1360"/>
      <c r="Y1360" s="12"/>
      <c r="Z1360" s="12"/>
      <c r="AA1360" s="12"/>
      <c r="AB1360" s="12"/>
    </row>
    <row r="1361" spans="1:28" x14ac:dyDescent="0.25">
      <c r="A1361"/>
      <c r="B1361"/>
      <c r="C1361"/>
      <c r="D1361" s="23"/>
      <c r="E1361"/>
      <c r="F1361" s="25"/>
      <c r="G1361" s="25"/>
      <c r="H1361" s="25"/>
      <c r="I1361" s="25"/>
      <c r="J1361" s="10"/>
      <c r="K1361"/>
      <c r="L1361" s="13"/>
      <c r="M1361" s="13"/>
      <c r="N1361"/>
      <c r="O1361"/>
      <c r="P1361" s="13"/>
      <c r="Q1361" s="13"/>
      <c r="R1361"/>
      <c r="S1361"/>
      <c r="T1361"/>
      <c r="U1361"/>
      <c r="V1361"/>
      <c r="W1361"/>
      <c r="X1361"/>
      <c r="Y1361" s="12"/>
      <c r="Z1361" s="12"/>
      <c r="AA1361" s="12"/>
      <c r="AB1361" s="12"/>
    </row>
    <row r="1362" spans="1:28" x14ac:dyDescent="0.25">
      <c r="A1362"/>
      <c r="B1362"/>
      <c r="C1362"/>
      <c r="D1362" s="23"/>
      <c r="E1362"/>
      <c r="F1362" s="25"/>
      <c r="G1362" s="25"/>
      <c r="H1362" s="25"/>
      <c r="I1362" s="25"/>
      <c r="J1362" s="10"/>
      <c r="K1362"/>
      <c r="L1362" s="13"/>
      <c r="M1362" s="13"/>
      <c r="N1362"/>
      <c r="O1362"/>
      <c r="P1362" s="13"/>
      <c r="Q1362" s="13"/>
      <c r="R1362"/>
      <c r="S1362"/>
      <c r="T1362"/>
      <c r="U1362"/>
      <c r="V1362"/>
      <c r="W1362"/>
      <c r="X1362"/>
      <c r="Y1362" s="12"/>
      <c r="Z1362" s="12"/>
      <c r="AA1362" s="12"/>
      <c r="AB1362" s="12"/>
    </row>
    <row r="1363" spans="1:28" x14ac:dyDescent="0.25">
      <c r="A1363"/>
      <c r="B1363"/>
      <c r="C1363"/>
      <c r="D1363" s="23"/>
      <c r="E1363"/>
      <c r="F1363" s="25"/>
      <c r="G1363" s="25"/>
      <c r="H1363" s="25"/>
      <c r="I1363" s="25"/>
      <c r="J1363" s="10"/>
      <c r="K1363"/>
      <c r="L1363" s="13"/>
      <c r="M1363" s="13"/>
      <c r="N1363"/>
      <c r="O1363"/>
      <c r="P1363" s="13"/>
      <c r="Q1363" s="13"/>
      <c r="R1363"/>
      <c r="S1363"/>
      <c r="T1363"/>
      <c r="U1363"/>
      <c r="V1363"/>
      <c r="W1363"/>
      <c r="X1363"/>
      <c r="Y1363" s="12"/>
      <c r="Z1363" s="12"/>
      <c r="AA1363" s="12"/>
      <c r="AB1363" s="12"/>
    </row>
    <row r="1364" spans="1:28" x14ac:dyDescent="0.25">
      <c r="A1364"/>
      <c r="B1364"/>
      <c r="C1364"/>
      <c r="D1364" s="23"/>
      <c r="E1364"/>
      <c r="F1364" s="25"/>
      <c r="G1364" s="25"/>
      <c r="H1364" s="25"/>
      <c r="I1364" s="25"/>
      <c r="J1364" s="10"/>
      <c r="K1364"/>
      <c r="L1364" s="13"/>
      <c r="M1364" s="13"/>
      <c r="N1364"/>
      <c r="O1364"/>
      <c r="P1364" s="13"/>
      <c r="Q1364" s="13"/>
      <c r="R1364"/>
      <c r="S1364"/>
      <c r="T1364"/>
      <c r="U1364"/>
      <c r="V1364"/>
      <c r="W1364"/>
      <c r="X1364"/>
      <c r="Y1364" s="12"/>
      <c r="Z1364" s="12"/>
      <c r="AA1364" s="12"/>
      <c r="AB1364" s="12"/>
    </row>
    <row r="1365" spans="1:28" x14ac:dyDescent="0.25">
      <c r="A1365"/>
      <c r="B1365"/>
      <c r="C1365"/>
      <c r="D1365" s="23"/>
      <c r="E1365"/>
      <c r="F1365" s="25"/>
      <c r="G1365" s="25"/>
      <c r="H1365" s="25"/>
      <c r="I1365" s="25"/>
      <c r="J1365" s="10"/>
      <c r="K1365"/>
      <c r="L1365" s="13"/>
      <c r="M1365" s="13"/>
      <c r="N1365"/>
      <c r="O1365"/>
      <c r="P1365" s="13"/>
      <c r="Q1365" s="13"/>
      <c r="R1365"/>
      <c r="S1365"/>
      <c r="T1365"/>
      <c r="U1365"/>
      <c r="V1365"/>
      <c r="W1365"/>
      <c r="X1365"/>
      <c r="Y1365" s="12"/>
      <c r="Z1365" s="12"/>
      <c r="AA1365" s="12"/>
      <c r="AB1365" s="12"/>
    </row>
    <row r="1366" spans="1:28" x14ac:dyDescent="0.25">
      <c r="A1366"/>
      <c r="B1366"/>
      <c r="C1366"/>
      <c r="D1366" s="23"/>
      <c r="E1366"/>
      <c r="F1366" s="25"/>
      <c r="G1366" s="25"/>
      <c r="H1366" s="25"/>
      <c r="I1366" s="25"/>
      <c r="J1366" s="10"/>
      <c r="K1366"/>
      <c r="L1366" s="13"/>
      <c r="M1366" s="13"/>
      <c r="N1366"/>
      <c r="O1366"/>
      <c r="P1366" s="13"/>
      <c r="Q1366" s="13"/>
      <c r="R1366"/>
      <c r="S1366"/>
      <c r="T1366"/>
      <c r="U1366"/>
      <c r="V1366"/>
      <c r="W1366"/>
      <c r="X1366"/>
      <c r="Y1366" s="12"/>
      <c r="Z1366" s="12"/>
      <c r="AA1366" s="12"/>
      <c r="AB1366" s="12"/>
    </row>
    <row r="1367" spans="1:28" x14ac:dyDescent="0.25">
      <c r="A1367"/>
      <c r="B1367"/>
      <c r="C1367"/>
      <c r="D1367" s="23"/>
      <c r="E1367"/>
      <c r="F1367" s="25"/>
      <c r="G1367" s="25"/>
      <c r="H1367" s="25"/>
      <c r="I1367" s="25"/>
      <c r="J1367" s="10"/>
      <c r="K1367"/>
      <c r="L1367" s="13"/>
      <c r="M1367" s="13"/>
      <c r="N1367"/>
      <c r="O1367"/>
      <c r="P1367" s="13"/>
      <c r="Q1367" s="13"/>
      <c r="R1367"/>
      <c r="S1367"/>
      <c r="T1367"/>
      <c r="U1367"/>
      <c r="V1367"/>
      <c r="W1367"/>
      <c r="X1367"/>
      <c r="Y1367" s="12"/>
      <c r="Z1367" s="12"/>
      <c r="AA1367" s="12"/>
      <c r="AB1367" s="12"/>
    </row>
    <row r="1368" spans="1:28" x14ac:dyDescent="0.25">
      <c r="A1368"/>
      <c r="B1368"/>
      <c r="C1368"/>
      <c r="D1368" s="23"/>
      <c r="E1368"/>
      <c r="F1368" s="25"/>
      <c r="G1368" s="25"/>
      <c r="H1368" s="25"/>
      <c r="I1368" s="25"/>
      <c r="J1368" s="10"/>
      <c r="K1368"/>
      <c r="L1368" s="13"/>
      <c r="M1368" s="13"/>
      <c r="N1368"/>
      <c r="O1368"/>
      <c r="P1368" s="13"/>
      <c r="Q1368" s="13"/>
      <c r="R1368"/>
      <c r="S1368"/>
      <c r="T1368"/>
      <c r="U1368"/>
      <c r="V1368"/>
      <c r="W1368"/>
      <c r="X1368"/>
      <c r="Y1368" s="12"/>
      <c r="Z1368" s="12"/>
      <c r="AA1368" s="12"/>
      <c r="AB1368" s="12"/>
    </row>
    <row r="1369" spans="1:28" x14ac:dyDescent="0.25">
      <c r="A1369"/>
      <c r="B1369"/>
      <c r="C1369"/>
      <c r="D1369" s="23"/>
      <c r="E1369"/>
      <c r="F1369" s="25"/>
      <c r="G1369" s="25"/>
      <c r="H1369" s="25"/>
      <c r="I1369" s="25"/>
      <c r="J1369" s="10"/>
      <c r="K1369"/>
      <c r="L1369" s="13"/>
      <c r="M1369" s="13"/>
      <c r="N1369"/>
      <c r="O1369"/>
      <c r="P1369" s="13"/>
      <c r="Q1369" s="13"/>
      <c r="R1369"/>
      <c r="S1369"/>
      <c r="T1369"/>
      <c r="U1369"/>
      <c r="V1369"/>
      <c r="W1369"/>
      <c r="X1369"/>
      <c r="Y1369" s="12"/>
      <c r="Z1369" s="12"/>
      <c r="AA1369" s="12"/>
      <c r="AB1369" s="12"/>
    </row>
    <row r="1370" spans="1:28" x14ac:dyDescent="0.25">
      <c r="A1370"/>
      <c r="B1370"/>
      <c r="C1370"/>
      <c r="D1370" s="23"/>
      <c r="E1370"/>
      <c r="F1370" s="25"/>
      <c r="G1370" s="25"/>
      <c r="H1370" s="25"/>
      <c r="I1370" s="25"/>
      <c r="J1370" s="10"/>
      <c r="K1370"/>
      <c r="L1370" s="13"/>
      <c r="M1370" s="13"/>
      <c r="N1370"/>
      <c r="O1370"/>
      <c r="P1370" s="13"/>
      <c r="Q1370" s="13"/>
      <c r="R1370"/>
      <c r="S1370"/>
      <c r="T1370"/>
      <c r="U1370"/>
      <c r="V1370"/>
      <c r="W1370"/>
      <c r="X1370"/>
      <c r="Y1370" s="12"/>
      <c r="Z1370" s="12"/>
      <c r="AA1370" s="12"/>
      <c r="AB1370" s="12"/>
    </row>
    <row r="1371" spans="1:28" x14ac:dyDescent="0.25">
      <c r="A1371"/>
      <c r="B1371"/>
      <c r="C1371"/>
      <c r="D1371" s="23"/>
      <c r="E1371"/>
      <c r="F1371" s="25"/>
      <c r="G1371" s="25"/>
      <c r="H1371" s="25"/>
      <c r="I1371" s="25"/>
      <c r="J1371" s="10"/>
      <c r="K1371"/>
      <c r="L1371" s="13"/>
      <c r="M1371" s="13"/>
      <c r="N1371"/>
      <c r="O1371"/>
      <c r="P1371" s="13"/>
      <c r="Q1371" s="13"/>
      <c r="R1371"/>
      <c r="S1371"/>
      <c r="T1371"/>
      <c r="U1371"/>
      <c r="V1371"/>
      <c r="W1371"/>
      <c r="X1371"/>
      <c r="Y1371" s="12"/>
      <c r="Z1371" s="12"/>
      <c r="AA1371" s="12"/>
      <c r="AB1371" s="12"/>
    </row>
    <row r="1372" spans="1:28" x14ac:dyDescent="0.25">
      <c r="A1372"/>
      <c r="B1372"/>
      <c r="C1372"/>
      <c r="D1372" s="23"/>
      <c r="E1372"/>
      <c r="F1372" s="25"/>
      <c r="G1372" s="25"/>
      <c r="H1372" s="25"/>
      <c r="I1372" s="25"/>
      <c r="J1372" s="10"/>
      <c r="K1372"/>
      <c r="L1372" s="13"/>
      <c r="M1372" s="13"/>
      <c r="N1372"/>
      <c r="O1372"/>
      <c r="P1372" s="13"/>
      <c r="Q1372" s="13"/>
      <c r="R1372"/>
      <c r="S1372"/>
      <c r="T1372"/>
      <c r="U1372"/>
      <c r="V1372"/>
      <c r="W1372"/>
      <c r="X1372"/>
      <c r="Y1372" s="12"/>
      <c r="Z1372" s="12"/>
      <c r="AA1372" s="12"/>
      <c r="AB1372" s="12"/>
    </row>
    <row r="1373" spans="1:28" x14ac:dyDescent="0.25">
      <c r="A1373"/>
      <c r="B1373"/>
      <c r="C1373"/>
      <c r="D1373" s="23"/>
      <c r="E1373"/>
      <c r="F1373" s="25"/>
      <c r="G1373" s="25"/>
      <c r="H1373" s="25"/>
      <c r="I1373" s="25"/>
      <c r="J1373" s="10"/>
      <c r="K1373"/>
      <c r="L1373" s="13"/>
      <c r="M1373" s="13"/>
      <c r="N1373"/>
      <c r="O1373"/>
      <c r="P1373" s="13"/>
      <c r="Q1373" s="13"/>
      <c r="R1373"/>
      <c r="S1373"/>
      <c r="T1373"/>
      <c r="U1373"/>
      <c r="V1373"/>
      <c r="W1373"/>
      <c r="X1373"/>
      <c r="Y1373" s="12"/>
      <c r="Z1373" s="12"/>
      <c r="AA1373" s="12"/>
      <c r="AB1373" s="12"/>
    </row>
    <row r="1374" spans="1:28" x14ac:dyDescent="0.25">
      <c r="A1374"/>
      <c r="B1374"/>
      <c r="C1374"/>
      <c r="D1374" s="23"/>
      <c r="E1374"/>
      <c r="F1374" s="25"/>
      <c r="G1374" s="25"/>
      <c r="H1374" s="25"/>
      <c r="I1374" s="25"/>
      <c r="J1374" s="10"/>
      <c r="K1374"/>
      <c r="L1374" s="13"/>
      <c r="M1374" s="13"/>
      <c r="N1374"/>
      <c r="O1374"/>
      <c r="P1374" s="13"/>
      <c r="Q1374" s="13"/>
      <c r="R1374"/>
      <c r="S1374"/>
      <c r="T1374"/>
      <c r="U1374"/>
      <c r="V1374"/>
      <c r="W1374"/>
      <c r="X1374"/>
      <c r="Y1374" s="12"/>
      <c r="Z1374" s="12"/>
      <c r="AA1374" s="12"/>
      <c r="AB1374" s="12"/>
    </row>
    <row r="1375" spans="1:28" x14ac:dyDescent="0.25">
      <c r="A1375"/>
      <c r="B1375"/>
      <c r="C1375"/>
      <c r="D1375" s="23"/>
      <c r="E1375"/>
      <c r="F1375" s="25"/>
      <c r="G1375" s="25"/>
      <c r="H1375" s="25"/>
      <c r="I1375" s="25"/>
      <c r="J1375" s="10"/>
      <c r="K1375"/>
      <c r="L1375" s="13"/>
      <c r="M1375" s="13"/>
      <c r="N1375"/>
      <c r="O1375"/>
      <c r="P1375" s="13"/>
      <c r="Q1375" s="13"/>
      <c r="R1375"/>
      <c r="S1375"/>
      <c r="T1375"/>
      <c r="U1375"/>
      <c r="V1375"/>
      <c r="W1375"/>
      <c r="X1375"/>
      <c r="Y1375" s="12"/>
      <c r="Z1375" s="12"/>
      <c r="AA1375" s="12"/>
      <c r="AB1375" s="12"/>
    </row>
    <row r="1376" spans="1:28" x14ac:dyDescent="0.25">
      <c r="A1376"/>
      <c r="B1376"/>
      <c r="C1376"/>
      <c r="D1376" s="23"/>
      <c r="E1376"/>
      <c r="F1376" s="25"/>
      <c r="G1376" s="25"/>
      <c r="H1376" s="25"/>
      <c r="I1376" s="25"/>
      <c r="J1376" s="10"/>
      <c r="K1376"/>
      <c r="L1376" s="13"/>
      <c r="M1376" s="13"/>
      <c r="N1376"/>
      <c r="O1376"/>
      <c r="P1376" s="13"/>
      <c r="Q1376" s="13"/>
      <c r="R1376"/>
      <c r="S1376"/>
      <c r="T1376"/>
      <c r="U1376"/>
      <c r="V1376"/>
      <c r="W1376"/>
      <c r="X1376"/>
      <c r="Y1376" s="12"/>
      <c r="Z1376" s="12"/>
      <c r="AA1376" s="12"/>
      <c r="AB1376" s="12"/>
    </row>
    <row r="1377" spans="1:28" x14ac:dyDescent="0.25">
      <c r="A1377"/>
      <c r="B1377"/>
      <c r="C1377"/>
      <c r="D1377" s="23"/>
      <c r="E1377"/>
      <c r="F1377" s="25"/>
      <c r="G1377" s="25"/>
      <c r="H1377" s="25"/>
      <c r="I1377" s="25"/>
      <c r="J1377" s="10"/>
      <c r="K1377"/>
      <c r="L1377" s="13"/>
      <c r="M1377" s="13"/>
      <c r="N1377"/>
      <c r="O1377"/>
      <c r="P1377" s="13"/>
      <c r="Q1377" s="13"/>
      <c r="R1377"/>
      <c r="S1377"/>
      <c r="T1377"/>
      <c r="U1377"/>
      <c r="V1377"/>
      <c r="W1377"/>
      <c r="X1377"/>
      <c r="Y1377" s="12"/>
      <c r="Z1377" s="12"/>
      <c r="AA1377" s="12"/>
      <c r="AB1377" s="12"/>
    </row>
    <row r="1378" spans="1:28" x14ac:dyDescent="0.25">
      <c r="A1378"/>
      <c r="B1378"/>
      <c r="C1378"/>
      <c r="D1378" s="23"/>
      <c r="E1378"/>
      <c r="F1378" s="25"/>
      <c r="G1378" s="25"/>
      <c r="H1378" s="25"/>
      <c r="I1378" s="25"/>
      <c r="J1378" s="10"/>
      <c r="K1378"/>
      <c r="L1378" s="13"/>
      <c r="M1378" s="13"/>
      <c r="N1378"/>
      <c r="O1378"/>
      <c r="P1378" s="13"/>
      <c r="Q1378" s="13"/>
      <c r="R1378"/>
      <c r="S1378"/>
      <c r="T1378"/>
      <c r="U1378"/>
      <c r="V1378"/>
      <c r="W1378"/>
      <c r="X1378"/>
      <c r="Y1378" s="12"/>
      <c r="Z1378" s="12"/>
      <c r="AA1378" s="12"/>
      <c r="AB1378" s="12"/>
    </row>
    <row r="1379" spans="1:28" x14ac:dyDescent="0.25">
      <c r="A1379"/>
      <c r="B1379"/>
      <c r="C1379"/>
      <c r="D1379" s="23"/>
      <c r="E1379"/>
      <c r="F1379" s="25"/>
      <c r="G1379" s="25"/>
      <c r="H1379" s="25"/>
      <c r="I1379" s="25"/>
      <c r="J1379" s="10"/>
      <c r="K1379"/>
      <c r="L1379" s="13"/>
      <c r="M1379" s="13"/>
      <c r="N1379"/>
      <c r="O1379"/>
      <c r="P1379" s="13"/>
      <c r="Q1379" s="13"/>
      <c r="R1379"/>
      <c r="S1379"/>
      <c r="T1379"/>
      <c r="U1379"/>
      <c r="V1379"/>
      <c r="W1379"/>
      <c r="X1379"/>
      <c r="Y1379" s="12"/>
      <c r="Z1379" s="12"/>
      <c r="AA1379" s="12"/>
      <c r="AB1379" s="12"/>
    </row>
    <row r="1380" spans="1:28" x14ac:dyDescent="0.25">
      <c r="A1380"/>
      <c r="B1380"/>
      <c r="C1380"/>
      <c r="D1380" s="23"/>
      <c r="E1380"/>
      <c r="F1380" s="25"/>
      <c r="G1380" s="25"/>
      <c r="H1380" s="25"/>
      <c r="I1380" s="25"/>
      <c r="J1380" s="10"/>
      <c r="K1380"/>
      <c r="L1380" s="13"/>
      <c r="M1380" s="13"/>
      <c r="N1380"/>
      <c r="O1380"/>
      <c r="P1380" s="13"/>
      <c r="Q1380" s="13"/>
      <c r="R1380"/>
      <c r="S1380"/>
      <c r="T1380"/>
      <c r="U1380"/>
      <c r="V1380"/>
      <c r="W1380"/>
      <c r="X1380"/>
      <c r="Y1380" s="12"/>
      <c r="Z1380" s="12"/>
      <c r="AA1380" s="12"/>
      <c r="AB1380" s="12"/>
    </row>
    <row r="1381" spans="1:28" x14ac:dyDescent="0.25">
      <c r="A1381"/>
      <c r="B1381"/>
      <c r="C1381"/>
      <c r="D1381" s="23"/>
      <c r="E1381"/>
      <c r="F1381" s="25"/>
      <c r="G1381" s="25"/>
      <c r="H1381" s="25"/>
      <c r="I1381" s="25"/>
      <c r="J1381" s="10"/>
      <c r="K1381"/>
      <c r="L1381" s="13"/>
      <c r="M1381" s="13"/>
      <c r="N1381"/>
      <c r="O1381"/>
      <c r="P1381" s="13"/>
      <c r="Q1381" s="13"/>
      <c r="R1381"/>
      <c r="S1381"/>
      <c r="T1381"/>
      <c r="U1381"/>
      <c r="V1381"/>
      <c r="W1381"/>
      <c r="X1381"/>
      <c r="Y1381" s="12"/>
      <c r="Z1381" s="12"/>
      <c r="AA1381" s="12"/>
      <c r="AB1381" s="12"/>
    </row>
    <row r="1382" spans="1:28" x14ac:dyDescent="0.25">
      <c r="A1382"/>
      <c r="B1382"/>
      <c r="C1382"/>
      <c r="D1382" s="23"/>
      <c r="E1382"/>
      <c r="F1382" s="25"/>
      <c r="G1382" s="25"/>
      <c r="H1382" s="25"/>
      <c r="I1382" s="25"/>
      <c r="J1382" s="10"/>
      <c r="K1382"/>
      <c r="L1382" s="13"/>
      <c r="M1382" s="13"/>
      <c r="N1382"/>
      <c r="O1382"/>
      <c r="P1382" s="13"/>
      <c r="Q1382" s="13"/>
      <c r="R1382"/>
      <c r="S1382"/>
      <c r="T1382"/>
      <c r="U1382"/>
      <c r="V1382"/>
      <c r="W1382"/>
      <c r="X1382"/>
      <c r="Y1382" s="12"/>
      <c r="Z1382" s="12"/>
      <c r="AA1382" s="12"/>
      <c r="AB1382" s="12"/>
    </row>
    <row r="1383" spans="1:28" x14ac:dyDescent="0.25">
      <c r="A1383"/>
      <c r="B1383"/>
      <c r="C1383"/>
      <c r="D1383" s="23"/>
      <c r="E1383"/>
      <c r="F1383" s="25"/>
      <c r="G1383" s="25"/>
      <c r="H1383" s="25"/>
      <c r="I1383" s="25"/>
      <c r="J1383" s="10"/>
      <c r="K1383"/>
      <c r="L1383" s="13"/>
      <c r="M1383" s="13"/>
      <c r="N1383"/>
      <c r="O1383"/>
      <c r="P1383" s="13"/>
      <c r="Q1383" s="13"/>
      <c r="R1383"/>
      <c r="S1383"/>
      <c r="T1383"/>
      <c r="U1383"/>
      <c r="V1383"/>
      <c r="W1383"/>
      <c r="X1383"/>
      <c r="Y1383" s="12"/>
      <c r="Z1383" s="12"/>
      <c r="AA1383" s="12"/>
      <c r="AB1383" s="12"/>
    </row>
    <row r="1384" spans="1:28" x14ac:dyDescent="0.25">
      <c r="A1384"/>
      <c r="B1384"/>
      <c r="C1384"/>
      <c r="D1384" s="23"/>
      <c r="E1384"/>
      <c r="F1384" s="25"/>
      <c r="G1384" s="25"/>
      <c r="H1384" s="25"/>
      <c r="I1384" s="25"/>
      <c r="J1384" s="10"/>
      <c r="K1384"/>
      <c r="L1384" s="13"/>
      <c r="M1384" s="13"/>
      <c r="N1384"/>
      <c r="O1384"/>
      <c r="P1384" s="13"/>
      <c r="Q1384" s="13"/>
      <c r="R1384"/>
      <c r="S1384"/>
      <c r="T1384"/>
      <c r="U1384"/>
      <c r="V1384"/>
      <c r="W1384"/>
      <c r="X1384"/>
      <c r="Y1384" s="12"/>
      <c r="Z1384" s="12"/>
      <c r="AA1384" s="12"/>
      <c r="AB1384" s="12"/>
    </row>
    <row r="1385" spans="1:28" x14ac:dyDescent="0.25">
      <c r="A1385"/>
      <c r="B1385"/>
      <c r="C1385"/>
      <c r="D1385" s="23"/>
      <c r="E1385"/>
      <c r="F1385" s="25"/>
      <c r="G1385" s="25"/>
      <c r="H1385" s="25"/>
      <c r="I1385" s="25"/>
      <c r="J1385" s="10"/>
      <c r="K1385"/>
      <c r="L1385" s="13"/>
      <c r="M1385" s="13"/>
      <c r="N1385"/>
      <c r="O1385"/>
      <c r="P1385" s="13"/>
      <c r="Q1385" s="13"/>
      <c r="R1385"/>
      <c r="S1385"/>
      <c r="T1385"/>
      <c r="U1385"/>
      <c r="V1385"/>
      <c r="W1385"/>
      <c r="X1385"/>
      <c r="Y1385" s="12"/>
      <c r="Z1385" s="12"/>
      <c r="AA1385" s="12"/>
      <c r="AB1385" s="12"/>
    </row>
    <row r="1386" spans="1:28" x14ac:dyDescent="0.25">
      <c r="A1386"/>
      <c r="B1386"/>
      <c r="C1386"/>
      <c r="D1386" s="23"/>
      <c r="E1386"/>
      <c r="F1386" s="25"/>
      <c r="G1386" s="25"/>
      <c r="H1386" s="25"/>
      <c r="I1386" s="25"/>
      <c r="J1386" s="10"/>
      <c r="K1386"/>
      <c r="L1386" s="13"/>
      <c r="M1386" s="13"/>
      <c r="N1386"/>
      <c r="O1386"/>
      <c r="P1386" s="13"/>
      <c r="Q1386" s="13"/>
      <c r="R1386"/>
      <c r="S1386"/>
      <c r="T1386"/>
      <c r="U1386"/>
      <c r="V1386"/>
      <c r="W1386"/>
      <c r="X1386"/>
      <c r="Y1386" s="12"/>
      <c r="Z1386" s="12"/>
      <c r="AA1386" s="12"/>
      <c r="AB1386" s="12"/>
    </row>
    <row r="1387" spans="1:28" x14ac:dyDescent="0.25">
      <c r="A1387"/>
      <c r="B1387"/>
      <c r="C1387"/>
      <c r="D1387" s="23"/>
      <c r="E1387"/>
      <c r="F1387" s="25"/>
      <c r="G1387" s="25"/>
      <c r="H1387" s="25"/>
      <c r="I1387" s="25"/>
      <c r="J1387" s="10"/>
      <c r="K1387"/>
      <c r="L1387" s="13"/>
      <c r="M1387" s="13"/>
      <c r="N1387"/>
      <c r="O1387"/>
      <c r="P1387" s="13"/>
      <c r="Q1387" s="13"/>
      <c r="R1387"/>
      <c r="S1387"/>
      <c r="T1387"/>
      <c r="U1387"/>
      <c r="V1387"/>
      <c r="W1387"/>
      <c r="X1387"/>
      <c r="Y1387" s="12"/>
      <c r="Z1387" s="12"/>
      <c r="AA1387" s="12"/>
      <c r="AB1387" s="12"/>
    </row>
    <row r="1388" spans="1:28" x14ac:dyDescent="0.25">
      <c r="A1388"/>
      <c r="B1388"/>
      <c r="C1388"/>
      <c r="D1388" s="23"/>
      <c r="E1388"/>
      <c r="F1388" s="25"/>
      <c r="G1388" s="25"/>
      <c r="H1388" s="25"/>
      <c r="I1388" s="25"/>
      <c r="J1388" s="10"/>
      <c r="K1388"/>
      <c r="L1388" s="13"/>
      <c r="M1388" s="13"/>
      <c r="N1388"/>
      <c r="O1388"/>
      <c r="P1388" s="13"/>
      <c r="Q1388" s="13"/>
      <c r="R1388"/>
      <c r="S1388"/>
      <c r="T1388"/>
      <c r="U1388"/>
      <c r="V1388"/>
      <c r="W1388"/>
      <c r="X1388"/>
      <c r="Y1388" s="12"/>
      <c r="Z1388" s="12"/>
      <c r="AA1388" s="12"/>
      <c r="AB1388" s="12"/>
    </row>
    <row r="1389" spans="1:28" x14ac:dyDescent="0.25">
      <c r="A1389"/>
      <c r="B1389"/>
      <c r="C1389"/>
      <c r="D1389" s="23"/>
      <c r="E1389"/>
      <c r="F1389" s="25"/>
      <c r="G1389" s="25"/>
      <c r="H1389" s="25"/>
      <c r="I1389" s="25"/>
      <c r="J1389" s="10"/>
      <c r="K1389"/>
      <c r="L1389" s="13"/>
      <c r="M1389" s="13"/>
      <c r="N1389"/>
      <c r="O1389"/>
      <c r="P1389" s="13"/>
      <c r="Q1389" s="13"/>
      <c r="R1389"/>
      <c r="S1389"/>
      <c r="T1389"/>
      <c r="U1389"/>
      <c r="V1389"/>
      <c r="W1389"/>
      <c r="X1389"/>
      <c r="Y1389" s="12"/>
      <c r="Z1389" s="12"/>
      <c r="AA1389" s="12"/>
      <c r="AB1389" s="12"/>
    </row>
    <row r="1390" spans="1:28" x14ac:dyDescent="0.25">
      <c r="A1390"/>
      <c r="B1390"/>
      <c r="C1390"/>
      <c r="D1390" s="23"/>
      <c r="E1390"/>
      <c r="F1390" s="25"/>
      <c r="G1390" s="25"/>
      <c r="H1390" s="25"/>
      <c r="I1390" s="25"/>
      <c r="J1390" s="10"/>
      <c r="K1390"/>
      <c r="L1390" s="13"/>
      <c r="M1390" s="13"/>
      <c r="N1390"/>
      <c r="O1390"/>
      <c r="P1390" s="13"/>
      <c r="Q1390" s="13"/>
      <c r="R1390"/>
      <c r="S1390"/>
      <c r="T1390"/>
      <c r="U1390"/>
      <c r="V1390"/>
      <c r="W1390"/>
      <c r="X1390"/>
      <c r="Y1390" s="12"/>
      <c r="Z1390" s="12"/>
      <c r="AA1390" s="12"/>
      <c r="AB1390" s="12"/>
    </row>
    <row r="1391" spans="1:28" x14ac:dyDescent="0.25">
      <c r="A1391"/>
      <c r="B1391"/>
      <c r="C1391"/>
      <c r="D1391" s="23"/>
      <c r="E1391"/>
      <c r="F1391" s="25"/>
      <c r="G1391" s="25"/>
      <c r="H1391" s="25"/>
      <c r="I1391" s="25"/>
      <c r="J1391" s="10"/>
      <c r="K1391"/>
      <c r="L1391" s="13"/>
      <c r="M1391" s="13"/>
      <c r="N1391"/>
      <c r="O1391"/>
      <c r="P1391" s="13"/>
      <c r="Q1391" s="13"/>
      <c r="R1391"/>
      <c r="S1391"/>
      <c r="T1391"/>
      <c r="U1391"/>
      <c r="V1391"/>
      <c r="W1391"/>
      <c r="X1391"/>
      <c r="Y1391" s="12"/>
      <c r="Z1391" s="12"/>
      <c r="AA1391" s="12"/>
      <c r="AB1391" s="12"/>
    </row>
    <row r="1392" spans="1:28" x14ac:dyDescent="0.25">
      <c r="A1392"/>
      <c r="B1392"/>
      <c r="C1392"/>
      <c r="D1392" s="23"/>
      <c r="E1392"/>
      <c r="F1392" s="25"/>
      <c r="G1392" s="25"/>
      <c r="H1392" s="25"/>
      <c r="I1392" s="25"/>
      <c r="J1392" s="10"/>
      <c r="K1392"/>
      <c r="L1392" s="13"/>
      <c r="M1392" s="13"/>
      <c r="N1392"/>
      <c r="O1392"/>
      <c r="P1392" s="13"/>
      <c r="Q1392" s="13"/>
      <c r="R1392"/>
      <c r="S1392"/>
      <c r="T1392"/>
      <c r="U1392"/>
      <c r="V1392"/>
      <c r="W1392"/>
      <c r="X1392"/>
      <c r="Y1392" s="12"/>
      <c r="Z1392" s="12"/>
      <c r="AA1392" s="12"/>
      <c r="AB1392" s="12"/>
    </row>
    <row r="1393" spans="1:28" x14ac:dyDescent="0.25">
      <c r="A1393"/>
      <c r="B1393"/>
      <c r="C1393"/>
      <c r="D1393" s="23"/>
      <c r="E1393"/>
      <c r="F1393" s="25"/>
      <c r="G1393" s="25"/>
      <c r="H1393" s="25"/>
      <c r="I1393" s="25"/>
      <c r="J1393" s="10"/>
      <c r="K1393"/>
      <c r="L1393" s="13"/>
      <c r="M1393" s="13"/>
      <c r="N1393"/>
      <c r="O1393"/>
      <c r="P1393" s="13"/>
      <c r="Q1393" s="13"/>
      <c r="R1393"/>
      <c r="S1393"/>
      <c r="T1393"/>
      <c r="U1393"/>
      <c r="V1393"/>
      <c r="W1393"/>
      <c r="X1393"/>
      <c r="Y1393" s="12"/>
      <c r="Z1393" s="12"/>
      <c r="AA1393" s="12"/>
      <c r="AB1393" s="12"/>
    </row>
    <row r="1394" spans="1:28" x14ac:dyDescent="0.25">
      <c r="A1394"/>
      <c r="B1394"/>
      <c r="C1394"/>
      <c r="D1394" s="23"/>
      <c r="E1394"/>
      <c r="F1394" s="25"/>
      <c r="G1394" s="25"/>
      <c r="H1394" s="25"/>
      <c r="I1394" s="25"/>
      <c r="J1394" s="10"/>
      <c r="K1394"/>
      <c r="L1394" s="13"/>
      <c r="M1394" s="13"/>
      <c r="N1394"/>
      <c r="O1394"/>
      <c r="P1394" s="13"/>
      <c r="Q1394" s="13"/>
      <c r="R1394"/>
      <c r="S1394"/>
      <c r="T1394"/>
      <c r="U1394"/>
      <c r="V1394"/>
      <c r="W1394"/>
      <c r="X1394"/>
      <c r="Y1394" s="12"/>
      <c r="Z1394" s="12"/>
      <c r="AA1394" s="12"/>
      <c r="AB1394" s="12"/>
    </row>
    <row r="1395" spans="1:28" x14ac:dyDescent="0.25">
      <c r="A1395"/>
      <c r="B1395"/>
      <c r="C1395"/>
      <c r="D1395" s="23"/>
      <c r="E1395"/>
      <c r="F1395" s="25"/>
      <c r="G1395" s="25"/>
      <c r="H1395" s="25"/>
      <c r="I1395" s="25"/>
      <c r="J1395" s="10"/>
      <c r="K1395"/>
      <c r="L1395" s="13"/>
      <c r="M1395" s="13"/>
      <c r="N1395"/>
      <c r="O1395"/>
      <c r="P1395" s="13"/>
      <c r="Q1395" s="13"/>
      <c r="R1395"/>
      <c r="S1395"/>
      <c r="T1395"/>
      <c r="U1395"/>
      <c r="V1395"/>
      <c r="W1395"/>
      <c r="X1395"/>
      <c r="Y1395" s="12"/>
      <c r="Z1395" s="12"/>
      <c r="AA1395" s="12"/>
      <c r="AB1395" s="12"/>
    </row>
    <row r="1396" spans="1:28" x14ac:dyDescent="0.25">
      <c r="A1396"/>
      <c r="B1396"/>
      <c r="C1396"/>
      <c r="D1396" s="23"/>
      <c r="E1396"/>
      <c r="F1396" s="25"/>
      <c r="G1396" s="25"/>
      <c r="H1396" s="25"/>
      <c r="I1396" s="25"/>
      <c r="J1396" s="10"/>
      <c r="K1396"/>
      <c r="L1396" s="13"/>
      <c r="M1396" s="13"/>
      <c r="N1396"/>
      <c r="O1396"/>
      <c r="P1396" s="13"/>
      <c r="Q1396" s="13"/>
      <c r="R1396"/>
      <c r="S1396"/>
      <c r="T1396"/>
      <c r="U1396"/>
      <c r="V1396"/>
      <c r="W1396"/>
      <c r="X1396"/>
      <c r="Y1396" s="12"/>
      <c r="Z1396" s="12"/>
      <c r="AA1396" s="12"/>
      <c r="AB1396" s="12"/>
    </row>
    <row r="1397" spans="1:28" x14ac:dyDescent="0.25">
      <c r="A1397"/>
      <c r="B1397"/>
      <c r="C1397"/>
      <c r="D1397" s="23"/>
      <c r="E1397"/>
      <c r="F1397" s="25"/>
      <c r="G1397" s="25"/>
      <c r="H1397" s="25"/>
      <c r="I1397" s="25"/>
      <c r="J1397" s="10"/>
      <c r="K1397"/>
      <c r="L1397" s="13"/>
      <c r="M1397" s="13"/>
      <c r="N1397"/>
      <c r="O1397"/>
      <c r="P1397" s="13"/>
      <c r="Q1397" s="13"/>
      <c r="R1397"/>
      <c r="S1397"/>
      <c r="T1397"/>
      <c r="U1397"/>
      <c r="V1397"/>
      <c r="W1397"/>
      <c r="X1397"/>
      <c r="Y1397" s="12"/>
      <c r="Z1397" s="12"/>
      <c r="AA1397" s="12"/>
      <c r="AB1397" s="12"/>
    </row>
    <row r="1398" spans="1:28" x14ac:dyDescent="0.25">
      <c r="A1398"/>
      <c r="B1398"/>
      <c r="C1398"/>
      <c r="D1398" s="23"/>
      <c r="E1398"/>
      <c r="F1398" s="25"/>
      <c r="G1398" s="25"/>
      <c r="H1398" s="25"/>
      <c r="I1398" s="25"/>
      <c r="J1398" s="10"/>
      <c r="K1398"/>
      <c r="L1398" s="13"/>
      <c r="M1398" s="13"/>
      <c r="N1398"/>
      <c r="O1398"/>
      <c r="P1398" s="13"/>
      <c r="Q1398" s="13"/>
      <c r="R1398"/>
      <c r="S1398"/>
      <c r="T1398"/>
      <c r="U1398"/>
      <c r="V1398"/>
      <c r="W1398"/>
      <c r="X1398"/>
      <c r="Y1398" s="12"/>
      <c r="Z1398" s="12"/>
      <c r="AA1398" s="12"/>
      <c r="AB1398" s="12"/>
    </row>
    <row r="1399" spans="1:28" x14ac:dyDescent="0.25">
      <c r="A1399"/>
      <c r="B1399"/>
      <c r="C1399"/>
      <c r="D1399" s="23"/>
      <c r="E1399"/>
      <c r="F1399" s="25"/>
      <c r="G1399" s="25"/>
      <c r="H1399" s="25"/>
      <c r="I1399" s="25"/>
      <c r="J1399" s="10"/>
      <c r="K1399"/>
      <c r="L1399" s="13"/>
      <c r="M1399" s="13"/>
      <c r="N1399"/>
      <c r="O1399"/>
      <c r="P1399" s="13"/>
      <c r="Q1399" s="13"/>
      <c r="R1399"/>
      <c r="S1399"/>
      <c r="T1399"/>
      <c r="U1399"/>
      <c r="V1399"/>
      <c r="W1399"/>
      <c r="X1399"/>
      <c r="Y1399" s="12"/>
      <c r="Z1399" s="12"/>
      <c r="AA1399" s="12"/>
      <c r="AB1399" s="12"/>
    </row>
    <row r="1400" spans="1:28" x14ac:dyDescent="0.25">
      <c r="A1400"/>
      <c r="B1400"/>
      <c r="C1400"/>
      <c r="D1400" s="23"/>
      <c r="E1400"/>
      <c r="F1400" s="25"/>
      <c r="G1400" s="25"/>
      <c r="H1400" s="25"/>
      <c r="I1400" s="25"/>
      <c r="J1400" s="10"/>
      <c r="K1400"/>
      <c r="L1400" s="13"/>
      <c r="M1400" s="13"/>
      <c r="N1400"/>
      <c r="O1400"/>
      <c r="P1400" s="13"/>
      <c r="Q1400" s="13"/>
      <c r="R1400"/>
      <c r="S1400"/>
      <c r="T1400"/>
      <c r="U1400"/>
      <c r="V1400"/>
      <c r="W1400"/>
      <c r="X1400"/>
      <c r="Y1400" s="12"/>
      <c r="Z1400" s="12"/>
      <c r="AA1400" s="12"/>
      <c r="AB1400" s="12"/>
    </row>
    <row r="1401" spans="1:28" x14ac:dyDescent="0.25">
      <c r="A1401"/>
      <c r="B1401"/>
      <c r="C1401"/>
      <c r="D1401" s="23"/>
      <c r="E1401"/>
      <c r="F1401" s="25"/>
      <c r="G1401" s="25"/>
      <c r="H1401" s="25"/>
      <c r="I1401" s="25"/>
      <c r="J1401" s="10"/>
      <c r="K1401"/>
      <c r="L1401" s="13"/>
      <c r="M1401" s="13"/>
      <c r="N1401"/>
      <c r="O1401"/>
      <c r="P1401" s="13"/>
      <c r="Q1401" s="13"/>
      <c r="R1401"/>
      <c r="S1401"/>
      <c r="T1401"/>
      <c r="U1401"/>
      <c r="V1401"/>
      <c r="W1401"/>
      <c r="X1401"/>
      <c r="Y1401" s="12"/>
      <c r="Z1401" s="12"/>
      <c r="AA1401" s="12"/>
      <c r="AB1401" s="12"/>
    </row>
    <row r="1402" spans="1:28" x14ac:dyDescent="0.25">
      <c r="A1402"/>
      <c r="B1402"/>
      <c r="C1402"/>
      <c r="D1402" s="23"/>
      <c r="E1402"/>
      <c r="F1402" s="25"/>
      <c r="G1402" s="25"/>
      <c r="H1402" s="25"/>
      <c r="I1402" s="25"/>
      <c r="J1402" s="10"/>
      <c r="K1402"/>
      <c r="L1402" s="13"/>
      <c r="M1402" s="13"/>
      <c r="N1402"/>
      <c r="O1402"/>
      <c r="P1402" s="13"/>
      <c r="Q1402" s="13"/>
      <c r="R1402"/>
      <c r="S1402"/>
      <c r="T1402"/>
      <c r="U1402"/>
      <c r="V1402"/>
      <c r="W1402"/>
      <c r="X1402"/>
      <c r="Y1402" s="12"/>
      <c r="Z1402" s="12"/>
      <c r="AA1402" s="12"/>
      <c r="AB1402" s="12"/>
    </row>
    <row r="1403" spans="1:28" x14ac:dyDescent="0.25">
      <c r="A1403"/>
      <c r="B1403"/>
      <c r="C1403"/>
      <c r="D1403" s="23"/>
      <c r="E1403"/>
      <c r="F1403" s="25"/>
      <c r="G1403" s="25"/>
      <c r="H1403" s="25"/>
      <c r="I1403" s="25"/>
      <c r="J1403" s="10"/>
      <c r="K1403"/>
      <c r="L1403" s="13"/>
      <c r="M1403" s="13"/>
      <c r="N1403"/>
      <c r="O1403"/>
      <c r="P1403" s="13"/>
      <c r="Q1403" s="13"/>
      <c r="R1403"/>
      <c r="S1403"/>
      <c r="T1403"/>
      <c r="U1403"/>
      <c r="V1403"/>
      <c r="W1403"/>
      <c r="X1403"/>
      <c r="Y1403" s="12"/>
      <c r="Z1403" s="12"/>
      <c r="AA1403" s="12"/>
      <c r="AB1403" s="12"/>
    </row>
    <row r="1404" spans="1:28" x14ac:dyDescent="0.25">
      <c r="A1404"/>
      <c r="B1404"/>
      <c r="C1404"/>
      <c r="D1404" s="23"/>
      <c r="E1404"/>
      <c r="F1404" s="25"/>
      <c r="G1404" s="25"/>
      <c r="H1404" s="25"/>
      <c r="I1404" s="25"/>
      <c r="J1404" s="10"/>
      <c r="K1404"/>
      <c r="L1404" s="13"/>
      <c r="M1404" s="13"/>
      <c r="N1404"/>
      <c r="O1404"/>
      <c r="P1404" s="13"/>
      <c r="Q1404" s="13"/>
      <c r="R1404"/>
      <c r="S1404"/>
      <c r="T1404"/>
      <c r="U1404"/>
      <c r="V1404"/>
      <c r="W1404"/>
      <c r="X1404"/>
      <c r="Y1404" s="12"/>
      <c r="Z1404" s="12"/>
      <c r="AA1404" s="12"/>
      <c r="AB1404" s="12"/>
    </row>
    <row r="1405" spans="1:28" x14ac:dyDescent="0.25">
      <c r="A1405"/>
      <c r="B1405"/>
      <c r="C1405"/>
      <c r="D1405" s="23"/>
      <c r="E1405"/>
      <c r="F1405" s="25"/>
      <c r="G1405" s="25"/>
      <c r="H1405" s="25"/>
      <c r="I1405" s="25"/>
      <c r="J1405" s="10"/>
      <c r="K1405"/>
      <c r="L1405" s="13"/>
      <c r="M1405" s="13"/>
      <c r="N1405"/>
      <c r="O1405"/>
      <c r="P1405" s="13"/>
      <c r="Q1405" s="13"/>
      <c r="R1405"/>
      <c r="S1405"/>
      <c r="T1405"/>
      <c r="U1405"/>
      <c r="V1405"/>
      <c r="W1405"/>
      <c r="X1405"/>
      <c r="Y1405" s="12"/>
      <c r="Z1405" s="12"/>
      <c r="AA1405" s="12"/>
      <c r="AB1405" s="12"/>
    </row>
    <row r="1406" spans="1:28" x14ac:dyDescent="0.25">
      <c r="A1406"/>
      <c r="B1406"/>
      <c r="C1406"/>
      <c r="D1406" s="23"/>
      <c r="E1406"/>
      <c r="F1406" s="25"/>
      <c r="G1406" s="25"/>
      <c r="H1406" s="25"/>
      <c r="I1406" s="25"/>
      <c r="J1406" s="10"/>
      <c r="K1406"/>
      <c r="L1406" s="13"/>
      <c r="M1406" s="13"/>
      <c r="N1406"/>
      <c r="O1406"/>
      <c r="P1406" s="13"/>
      <c r="Q1406" s="13"/>
      <c r="R1406"/>
      <c r="S1406"/>
      <c r="T1406"/>
      <c r="U1406"/>
      <c r="V1406"/>
      <c r="W1406"/>
      <c r="X1406"/>
      <c r="Y1406" s="12"/>
      <c r="Z1406" s="12"/>
      <c r="AA1406" s="12"/>
      <c r="AB1406" s="12"/>
    </row>
    <row r="1407" spans="1:28" x14ac:dyDescent="0.25">
      <c r="A1407"/>
      <c r="B1407"/>
      <c r="C1407"/>
      <c r="D1407" s="23"/>
      <c r="E1407"/>
      <c r="F1407" s="25"/>
      <c r="G1407" s="25"/>
      <c r="H1407" s="25"/>
      <c r="I1407" s="25"/>
      <c r="J1407" s="10"/>
      <c r="K1407"/>
      <c r="L1407" s="13"/>
      <c r="M1407" s="13"/>
      <c r="N1407"/>
      <c r="O1407"/>
      <c r="P1407" s="13"/>
      <c r="Q1407" s="13"/>
      <c r="R1407"/>
      <c r="S1407"/>
      <c r="T1407"/>
      <c r="U1407"/>
      <c r="V1407"/>
      <c r="W1407"/>
      <c r="X1407"/>
      <c r="Y1407" s="12"/>
      <c r="Z1407" s="12"/>
      <c r="AA1407" s="12"/>
      <c r="AB1407" s="12"/>
    </row>
    <row r="1408" spans="1:28" x14ac:dyDescent="0.25">
      <c r="A1408"/>
      <c r="B1408"/>
      <c r="C1408"/>
      <c r="D1408" s="23"/>
      <c r="E1408"/>
      <c r="F1408" s="25"/>
      <c r="G1408" s="25"/>
      <c r="H1408" s="25"/>
      <c r="I1408" s="25"/>
      <c r="J1408" s="10"/>
      <c r="K1408"/>
      <c r="L1408" s="13"/>
      <c r="M1408" s="13"/>
      <c r="N1408"/>
      <c r="O1408"/>
      <c r="P1408" s="13"/>
      <c r="Q1408" s="13"/>
      <c r="R1408"/>
      <c r="S1408"/>
      <c r="T1408"/>
      <c r="U1408"/>
      <c r="V1408"/>
      <c r="W1408"/>
      <c r="X1408"/>
      <c r="Y1408" s="12"/>
      <c r="Z1408" s="12"/>
      <c r="AA1408" s="12"/>
      <c r="AB1408" s="12"/>
    </row>
    <row r="1409" spans="1:28" x14ac:dyDescent="0.25">
      <c r="A1409"/>
      <c r="B1409"/>
      <c r="C1409"/>
      <c r="D1409" s="23"/>
      <c r="E1409"/>
      <c r="F1409" s="25"/>
      <c r="G1409" s="25"/>
      <c r="H1409" s="25"/>
      <c r="I1409" s="25"/>
      <c r="J1409" s="10"/>
      <c r="K1409"/>
      <c r="L1409" s="13"/>
      <c r="M1409" s="13"/>
      <c r="N1409"/>
      <c r="O1409"/>
      <c r="P1409" s="13"/>
      <c r="Q1409" s="13"/>
      <c r="R1409"/>
      <c r="S1409"/>
      <c r="T1409"/>
      <c r="U1409"/>
      <c r="V1409"/>
      <c r="W1409"/>
      <c r="X1409"/>
      <c r="Y1409" s="12"/>
      <c r="Z1409" s="12"/>
      <c r="AA1409" s="12"/>
      <c r="AB1409" s="12"/>
    </row>
    <row r="1410" spans="1:28" x14ac:dyDescent="0.25">
      <c r="A1410"/>
      <c r="B1410"/>
      <c r="C1410"/>
      <c r="D1410" s="23"/>
      <c r="E1410"/>
      <c r="F1410" s="25"/>
      <c r="G1410" s="25"/>
      <c r="H1410" s="25"/>
      <c r="I1410" s="25"/>
      <c r="J1410" s="10"/>
      <c r="K1410"/>
      <c r="L1410" s="13"/>
      <c r="M1410" s="13"/>
      <c r="N1410"/>
      <c r="O1410"/>
      <c r="P1410" s="13"/>
      <c r="Q1410" s="13"/>
      <c r="R1410"/>
      <c r="S1410"/>
      <c r="T1410"/>
      <c r="U1410"/>
      <c r="V1410"/>
      <c r="W1410"/>
      <c r="X1410"/>
      <c r="Y1410" s="12"/>
      <c r="Z1410" s="12"/>
      <c r="AA1410" s="12"/>
      <c r="AB1410" s="12"/>
    </row>
    <row r="1411" spans="1:28" x14ac:dyDescent="0.25">
      <c r="A1411"/>
      <c r="B1411"/>
      <c r="C1411"/>
      <c r="D1411" s="23"/>
      <c r="E1411"/>
      <c r="F1411" s="25"/>
      <c r="G1411" s="25"/>
      <c r="H1411" s="25"/>
      <c r="I1411" s="25"/>
      <c r="J1411" s="10"/>
      <c r="K1411"/>
      <c r="L1411" s="13"/>
      <c r="M1411" s="13"/>
      <c r="N1411"/>
      <c r="O1411"/>
      <c r="P1411" s="13"/>
      <c r="Q1411" s="13"/>
      <c r="R1411"/>
      <c r="S1411"/>
      <c r="T1411"/>
      <c r="U1411"/>
      <c r="V1411"/>
      <c r="W1411"/>
      <c r="X1411"/>
      <c r="Y1411" s="12"/>
      <c r="Z1411" s="12"/>
      <c r="AA1411" s="12"/>
      <c r="AB1411" s="12"/>
    </row>
    <row r="1412" spans="1:28" x14ac:dyDescent="0.25">
      <c r="A1412"/>
      <c r="B1412"/>
      <c r="C1412"/>
      <c r="D1412" s="23"/>
      <c r="E1412"/>
      <c r="F1412" s="25"/>
      <c r="G1412" s="25"/>
      <c r="H1412" s="25"/>
      <c r="I1412" s="25"/>
      <c r="J1412" s="10"/>
      <c r="K1412"/>
      <c r="L1412" s="13"/>
      <c r="M1412" s="13"/>
      <c r="N1412"/>
      <c r="O1412"/>
      <c r="P1412" s="13"/>
      <c r="Q1412" s="13"/>
      <c r="R1412"/>
      <c r="S1412"/>
      <c r="T1412"/>
      <c r="U1412"/>
      <c r="V1412"/>
      <c r="W1412"/>
      <c r="X1412"/>
      <c r="Y1412" s="12"/>
      <c r="Z1412" s="12"/>
      <c r="AA1412" s="12"/>
      <c r="AB1412" s="12"/>
    </row>
    <row r="1413" spans="1:28" x14ac:dyDescent="0.25">
      <c r="A1413"/>
      <c r="B1413"/>
      <c r="C1413"/>
      <c r="D1413" s="23"/>
      <c r="E1413"/>
      <c r="F1413" s="25"/>
      <c r="G1413" s="25"/>
      <c r="H1413" s="25"/>
      <c r="I1413" s="25"/>
      <c r="J1413" s="10"/>
      <c r="K1413"/>
      <c r="L1413" s="13"/>
      <c r="M1413" s="13"/>
      <c r="N1413"/>
      <c r="O1413"/>
      <c r="P1413" s="13"/>
      <c r="Q1413" s="13"/>
      <c r="R1413"/>
      <c r="S1413"/>
      <c r="T1413"/>
      <c r="U1413"/>
      <c r="V1413"/>
      <c r="W1413"/>
      <c r="X1413"/>
      <c r="Y1413" s="12"/>
      <c r="Z1413" s="12"/>
      <c r="AA1413" s="12"/>
      <c r="AB1413" s="12"/>
    </row>
    <row r="1414" spans="1:28" x14ac:dyDescent="0.25">
      <c r="A1414"/>
      <c r="B1414"/>
      <c r="C1414"/>
      <c r="D1414" s="23"/>
      <c r="E1414"/>
      <c r="F1414" s="25"/>
      <c r="G1414" s="25"/>
      <c r="H1414" s="25"/>
      <c r="I1414" s="25"/>
      <c r="J1414" s="10"/>
      <c r="K1414"/>
      <c r="L1414" s="13"/>
      <c r="M1414" s="13"/>
      <c r="N1414"/>
      <c r="O1414"/>
      <c r="P1414" s="13"/>
      <c r="Q1414" s="13"/>
      <c r="R1414"/>
      <c r="S1414"/>
      <c r="T1414"/>
      <c r="U1414"/>
      <c r="V1414"/>
      <c r="W1414"/>
      <c r="X1414"/>
      <c r="Y1414" s="12"/>
      <c r="Z1414" s="12"/>
      <c r="AA1414" s="12"/>
      <c r="AB1414" s="12"/>
    </row>
    <row r="1415" spans="1:28" x14ac:dyDescent="0.25">
      <c r="A1415"/>
      <c r="B1415"/>
      <c r="C1415"/>
      <c r="D1415" s="23"/>
      <c r="E1415"/>
      <c r="F1415" s="25"/>
      <c r="G1415" s="25"/>
      <c r="H1415" s="25"/>
      <c r="I1415" s="25"/>
      <c r="J1415" s="10"/>
      <c r="K1415"/>
      <c r="L1415" s="13"/>
      <c r="M1415" s="13"/>
      <c r="N1415"/>
      <c r="O1415"/>
      <c r="P1415" s="13"/>
      <c r="Q1415" s="13"/>
      <c r="R1415"/>
      <c r="S1415"/>
      <c r="T1415"/>
      <c r="U1415"/>
      <c r="V1415"/>
      <c r="W1415"/>
      <c r="X1415"/>
      <c r="Y1415" s="12"/>
      <c r="Z1415" s="12"/>
      <c r="AA1415" s="12"/>
      <c r="AB1415" s="12"/>
    </row>
    <row r="1416" spans="1:28" x14ac:dyDescent="0.25">
      <c r="A1416"/>
      <c r="B1416"/>
      <c r="C1416"/>
      <c r="D1416" s="23"/>
      <c r="E1416"/>
      <c r="F1416" s="25"/>
      <c r="G1416" s="25"/>
      <c r="H1416" s="25"/>
      <c r="I1416" s="25"/>
      <c r="J1416" s="10"/>
      <c r="K1416"/>
      <c r="L1416" s="13"/>
      <c r="M1416" s="13"/>
      <c r="N1416"/>
      <c r="O1416"/>
      <c r="P1416" s="13"/>
      <c r="Q1416" s="13"/>
      <c r="R1416"/>
      <c r="S1416"/>
      <c r="T1416"/>
      <c r="U1416"/>
      <c r="V1416"/>
      <c r="W1416"/>
      <c r="X1416"/>
      <c r="Y1416" s="12"/>
      <c r="Z1416" s="12"/>
      <c r="AA1416" s="12"/>
      <c r="AB1416" s="12"/>
    </row>
    <row r="1417" spans="1:28" x14ac:dyDescent="0.25">
      <c r="A1417"/>
      <c r="B1417"/>
      <c r="C1417"/>
      <c r="D1417" s="23"/>
      <c r="E1417"/>
      <c r="F1417" s="25"/>
      <c r="G1417" s="25"/>
      <c r="H1417" s="25"/>
      <c r="I1417" s="25"/>
      <c r="J1417" s="10"/>
      <c r="K1417"/>
      <c r="L1417" s="13"/>
      <c r="M1417" s="13"/>
      <c r="N1417"/>
      <c r="O1417"/>
      <c r="P1417" s="13"/>
      <c r="Q1417" s="13"/>
      <c r="R1417"/>
      <c r="S1417"/>
      <c r="T1417"/>
      <c r="U1417"/>
      <c r="V1417"/>
      <c r="W1417"/>
      <c r="X1417"/>
      <c r="Y1417" s="12"/>
      <c r="Z1417" s="12"/>
      <c r="AA1417" s="12"/>
      <c r="AB1417" s="12"/>
    </row>
    <row r="1418" spans="1:28" x14ac:dyDescent="0.25">
      <c r="A1418"/>
      <c r="B1418"/>
      <c r="C1418"/>
      <c r="D1418" s="23"/>
      <c r="E1418"/>
      <c r="F1418" s="25"/>
      <c r="G1418" s="25"/>
      <c r="H1418" s="25"/>
      <c r="I1418" s="25"/>
      <c r="J1418" s="10"/>
      <c r="K1418"/>
      <c r="L1418" s="13"/>
      <c r="M1418" s="13"/>
      <c r="N1418"/>
      <c r="O1418"/>
      <c r="P1418" s="13"/>
      <c r="Q1418" s="13"/>
      <c r="R1418"/>
      <c r="S1418"/>
      <c r="T1418"/>
      <c r="U1418"/>
      <c r="V1418"/>
      <c r="W1418"/>
      <c r="X1418"/>
      <c r="Y1418" s="12"/>
      <c r="Z1418" s="12"/>
      <c r="AA1418" s="12"/>
      <c r="AB1418" s="12"/>
    </row>
    <row r="1419" spans="1:28" x14ac:dyDescent="0.25">
      <c r="A1419"/>
      <c r="B1419"/>
      <c r="C1419"/>
      <c r="D1419" s="23"/>
      <c r="E1419"/>
      <c r="F1419" s="25"/>
      <c r="G1419" s="25"/>
      <c r="H1419" s="25"/>
      <c r="I1419" s="25"/>
      <c r="J1419" s="10"/>
      <c r="K1419"/>
      <c r="L1419" s="13"/>
      <c r="M1419" s="13"/>
      <c r="N1419"/>
      <c r="O1419"/>
      <c r="P1419" s="13"/>
      <c r="Q1419" s="13"/>
      <c r="R1419"/>
      <c r="S1419"/>
      <c r="T1419"/>
      <c r="U1419"/>
      <c r="V1419"/>
      <c r="W1419"/>
      <c r="X1419"/>
      <c r="Y1419" s="12"/>
      <c r="Z1419" s="12"/>
      <c r="AA1419" s="12"/>
      <c r="AB1419" s="12"/>
    </row>
    <row r="1420" spans="1:28" x14ac:dyDescent="0.25">
      <c r="A1420"/>
      <c r="B1420"/>
      <c r="C1420"/>
      <c r="D1420" s="23"/>
      <c r="E1420"/>
      <c r="F1420" s="25"/>
      <c r="G1420" s="25"/>
      <c r="H1420" s="25"/>
      <c r="I1420" s="25"/>
      <c r="J1420" s="10"/>
      <c r="K1420"/>
      <c r="L1420" s="13"/>
      <c r="M1420" s="13"/>
      <c r="N1420"/>
      <c r="O1420"/>
      <c r="P1420" s="13"/>
      <c r="Q1420" s="13"/>
      <c r="R1420"/>
      <c r="S1420"/>
      <c r="T1420"/>
      <c r="U1420"/>
      <c r="V1420"/>
      <c r="W1420"/>
      <c r="X1420"/>
      <c r="Y1420" s="12"/>
      <c r="Z1420" s="12"/>
      <c r="AA1420" s="12"/>
      <c r="AB1420" s="12"/>
    </row>
    <row r="1421" spans="1:28" x14ac:dyDescent="0.25">
      <c r="A1421"/>
      <c r="B1421"/>
      <c r="C1421"/>
      <c r="D1421" s="23"/>
      <c r="E1421"/>
      <c r="F1421" s="25"/>
      <c r="G1421" s="25"/>
      <c r="H1421" s="25"/>
      <c r="I1421" s="25"/>
      <c r="J1421" s="10"/>
      <c r="K1421"/>
      <c r="L1421" s="13"/>
      <c r="M1421" s="13"/>
      <c r="N1421"/>
      <c r="O1421"/>
      <c r="P1421" s="13"/>
      <c r="Q1421" s="13"/>
      <c r="R1421"/>
      <c r="S1421"/>
      <c r="T1421"/>
      <c r="U1421"/>
      <c r="V1421"/>
      <c r="W1421"/>
      <c r="X1421"/>
      <c r="Y1421" s="12"/>
      <c r="Z1421" s="12"/>
      <c r="AA1421" s="12"/>
      <c r="AB1421" s="12"/>
    </row>
    <row r="1422" spans="1:28" x14ac:dyDescent="0.25">
      <c r="A1422"/>
      <c r="B1422"/>
      <c r="C1422"/>
      <c r="D1422" s="23"/>
      <c r="E1422"/>
      <c r="F1422" s="25"/>
      <c r="G1422" s="25"/>
      <c r="H1422" s="25"/>
      <c r="I1422" s="25"/>
      <c r="J1422" s="10"/>
      <c r="K1422"/>
      <c r="L1422" s="13"/>
      <c r="M1422" s="13"/>
      <c r="N1422"/>
      <c r="O1422"/>
      <c r="P1422" s="13"/>
      <c r="Q1422" s="13"/>
      <c r="R1422"/>
      <c r="S1422"/>
      <c r="T1422"/>
      <c r="U1422"/>
      <c r="V1422"/>
      <c r="W1422"/>
      <c r="X1422"/>
      <c r="Y1422" s="12"/>
      <c r="Z1422" s="12"/>
      <c r="AA1422" s="12"/>
      <c r="AB1422" s="12"/>
    </row>
    <row r="1423" spans="1:28" x14ac:dyDescent="0.25">
      <c r="A1423"/>
      <c r="B1423"/>
      <c r="C1423"/>
      <c r="D1423" s="23"/>
      <c r="E1423"/>
      <c r="F1423" s="25"/>
      <c r="G1423" s="25"/>
      <c r="H1423" s="25"/>
      <c r="I1423" s="25"/>
      <c r="J1423" s="10"/>
      <c r="K1423"/>
      <c r="L1423" s="13"/>
      <c r="M1423" s="13"/>
      <c r="N1423"/>
      <c r="O1423"/>
      <c r="P1423" s="13"/>
      <c r="Q1423" s="13"/>
      <c r="R1423"/>
      <c r="S1423"/>
      <c r="T1423"/>
      <c r="U1423"/>
      <c r="V1423"/>
      <c r="W1423"/>
      <c r="X1423"/>
      <c r="Y1423" s="12"/>
      <c r="Z1423" s="12"/>
      <c r="AA1423" s="12"/>
      <c r="AB1423" s="12"/>
    </row>
    <row r="1424" spans="1:28" x14ac:dyDescent="0.25">
      <c r="A1424"/>
      <c r="B1424"/>
      <c r="C1424"/>
      <c r="D1424" s="23"/>
      <c r="E1424"/>
      <c r="F1424" s="25"/>
      <c r="G1424" s="25"/>
      <c r="H1424" s="25"/>
      <c r="I1424" s="25"/>
      <c r="J1424" s="10"/>
      <c r="K1424"/>
      <c r="L1424" s="13"/>
      <c r="M1424" s="13"/>
      <c r="N1424"/>
      <c r="O1424"/>
      <c r="P1424" s="13"/>
      <c r="Q1424" s="13"/>
      <c r="R1424"/>
      <c r="S1424"/>
      <c r="T1424"/>
      <c r="U1424"/>
      <c r="V1424"/>
      <c r="W1424"/>
      <c r="X1424"/>
      <c r="Y1424" s="12"/>
      <c r="Z1424" s="12"/>
      <c r="AA1424" s="12"/>
      <c r="AB1424" s="12"/>
    </row>
    <row r="1425" spans="1:28" x14ac:dyDescent="0.25">
      <c r="A1425"/>
      <c r="B1425"/>
      <c r="C1425"/>
      <c r="D1425" s="23"/>
      <c r="E1425"/>
      <c r="F1425" s="25"/>
      <c r="G1425" s="25"/>
      <c r="H1425" s="25"/>
      <c r="I1425" s="25"/>
      <c r="J1425" s="10"/>
      <c r="K1425"/>
      <c r="L1425" s="13"/>
      <c r="M1425" s="13"/>
      <c r="N1425"/>
      <c r="O1425"/>
      <c r="P1425" s="13"/>
      <c r="Q1425" s="13"/>
      <c r="R1425"/>
      <c r="S1425"/>
      <c r="T1425"/>
      <c r="U1425"/>
      <c r="V1425"/>
      <c r="W1425"/>
      <c r="X1425"/>
      <c r="Y1425" s="12"/>
      <c r="Z1425" s="12"/>
      <c r="AA1425" s="12"/>
      <c r="AB1425" s="12"/>
    </row>
    <row r="1426" spans="1:28" x14ac:dyDescent="0.25">
      <c r="A1426"/>
      <c r="B1426"/>
      <c r="C1426"/>
      <c r="D1426" s="23"/>
      <c r="E1426"/>
      <c r="F1426" s="25"/>
      <c r="G1426" s="25"/>
      <c r="H1426" s="25"/>
      <c r="I1426" s="25"/>
      <c r="J1426" s="10"/>
      <c r="K1426"/>
      <c r="L1426" s="13"/>
      <c r="M1426" s="13"/>
      <c r="N1426"/>
      <c r="O1426"/>
      <c r="P1426" s="13"/>
      <c r="Q1426" s="13"/>
      <c r="R1426"/>
      <c r="S1426"/>
      <c r="T1426"/>
      <c r="U1426"/>
      <c r="V1426"/>
      <c r="W1426"/>
      <c r="X1426"/>
      <c r="Y1426" s="12"/>
      <c r="Z1426" s="12"/>
      <c r="AA1426" s="12"/>
      <c r="AB1426" s="12"/>
    </row>
    <row r="1427" spans="1:28" x14ac:dyDescent="0.25">
      <c r="A1427"/>
      <c r="B1427"/>
      <c r="C1427"/>
      <c r="D1427" s="23"/>
      <c r="E1427"/>
      <c r="F1427" s="25"/>
      <c r="G1427" s="25"/>
      <c r="H1427" s="25"/>
      <c r="I1427" s="25"/>
      <c r="J1427" s="10"/>
      <c r="K1427"/>
      <c r="L1427" s="13"/>
      <c r="M1427" s="13"/>
      <c r="N1427"/>
      <c r="O1427"/>
      <c r="P1427" s="13"/>
      <c r="Q1427" s="13"/>
      <c r="R1427"/>
      <c r="S1427"/>
      <c r="T1427"/>
      <c r="U1427"/>
      <c r="V1427"/>
      <c r="W1427"/>
      <c r="X1427"/>
      <c r="Y1427" s="12"/>
      <c r="Z1427" s="12"/>
      <c r="AA1427" s="12"/>
      <c r="AB1427" s="12"/>
    </row>
    <row r="1428" spans="1:28" x14ac:dyDescent="0.25">
      <c r="A1428"/>
      <c r="B1428"/>
      <c r="C1428"/>
      <c r="D1428" s="23"/>
      <c r="E1428"/>
      <c r="F1428" s="25"/>
      <c r="G1428" s="25"/>
      <c r="H1428" s="25"/>
      <c r="I1428" s="25"/>
      <c r="J1428" s="10"/>
      <c r="K1428"/>
      <c r="L1428" s="13"/>
      <c r="M1428" s="13"/>
      <c r="N1428"/>
      <c r="O1428"/>
      <c r="P1428" s="13"/>
      <c r="Q1428" s="13"/>
      <c r="R1428"/>
      <c r="S1428"/>
      <c r="T1428"/>
      <c r="U1428"/>
      <c r="V1428"/>
      <c r="W1428"/>
      <c r="X1428"/>
      <c r="Y1428" s="12"/>
      <c r="Z1428" s="12"/>
      <c r="AA1428" s="12"/>
      <c r="AB1428" s="12"/>
    </row>
    <row r="1429" spans="1:28" x14ac:dyDescent="0.25">
      <c r="A1429"/>
      <c r="B1429"/>
      <c r="C1429"/>
      <c r="D1429" s="23"/>
      <c r="E1429"/>
      <c r="F1429" s="25"/>
      <c r="G1429" s="25"/>
      <c r="H1429" s="25"/>
      <c r="I1429" s="25"/>
      <c r="J1429" s="10"/>
      <c r="K1429"/>
      <c r="L1429" s="13"/>
      <c r="M1429" s="13"/>
      <c r="N1429"/>
      <c r="O1429"/>
      <c r="P1429" s="13"/>
      <c r="Q1429" s="13"/>
      <c r="R1429"/>
      <c r="S1429"/>
      <c r="T1429"/>
      <c r="U1429"/>
      <c r="V1429"/>
      <c r="W1429"/>
      <c r="X1429"/>
      <c r="Y1429" s="12"/>
      <c r="Z1429" s="12"/>
      <c r="AA1429" s="12"/>
      <c r="AB1429" s="12"/>
    </row>
    <row r="1430" spans="1:28" x14ac:dyDescent="0.25">
      <c r="A1430"/>
      <c r="B1430"/>
      <c r="C1430"/>
      <c r="D1430" s="23"/>
      <c r="E1430"/>
      <c r="F1430" s="25"/>
      <c r="G1430" s="25"/>
      <c r="H1430" s="25"/>
      <c r="I1430" s="25"/>
      <c r="J1430" s="10"/>
      <c r="K1430"/>
      <c r="L1430" s="13"/>
      <c r="M1430" s="13"/>
      <c r="N1430"/>
      <c r="O1430"/>
      <c r="P1430" s="13"/>
      <c r="Q1430" s="13"/>
      <c r="R1430"/>
      <c r="S1430"/>
      <c r="T1430"/>
      <c r="U1430"/>
      <c r="V1430"/>
      <c r="W1430"/>
      <c r="X1430"/>
      <c r="Y1430" s="12"/>
      <c r="Z1430" s="12"/>
      <c r="AA1430" s="12"/>
      <c r="AB1430" s="12"/>
    </row>
    <row r="1431" spans="1:28" x14ac:dyDescent="0.25">
      <c r="A1431"/>
      <c r="B1431"/>
      <c r="C1431"/>
      <c r="D1431" s="23"/>
      <c r="E1431"/>
      <c r="F1431" s="25"/>
      <c r="G1431" s="25"/>
      <c r="H1431" s="25"/>
      <c r="I1431" s="25"/>
      <c r="J1431" s="10"/>
      <c r="K1431"/>
      <c r="L1431" s="13"/>
      <c r="M1431" s="13"/>
      <c r="N1431"/>
      <c r="O1431"/>
      <c r="P1431" s="13"/>
      <c r="Q1431" s="13"/>
      <c r="R1431"/>
      <c r="S1431"/>
      <c r="T1431"/>
      <c r="U1431"/>
      <c r="V1431"/>
      <c r="W1431"/>
      <c r="X1431"/>
      <c r="Y1431" s="12"/>
      <c r="Z1431" s="12"/>
      <c r="AA1431" s="12"/>
      <c r="AB1431" s="12"/>
    </row>
    <row r="1432" spans="1:28" x14ac:dyDescent="0.25">
      <c r="A1432"/>
      <c r="B1432"/>
      <c r="C1432"/>
      <c r="D1432" s="23"/>
      <c r="E1432"/>
      <c r="F1432" s="25"/>
      <c r="G1432" s="25"/>
      <c r="H1432" s="25"/>
      <c r="I1432" s="25"/>
      <c r="J1432" s="10"/>
      <c r="K1432"/>
      <c r="L1432" s="13"/>
      <c r="M1432" s="13"/>
      <c r="N1432"/>
      <c r="O1432"/>
      <c r="P1432" s="13"/>
      <c r="Q1432" s="13"/>
      <c r="R1432"/>
      <c r="S1432"/>
      <c r="T1432"/>
      <c r="U1432"/>
      <c r="V1432"/>
      <c r="W1432"/>
      <c r="X1432"/>
      <c r="Y1432" s="12"/>
      <c r="Z1432" s="12"/>
      <c r="AA1432" s="12"/>
      <c r="AB1432" s="12"/>
    </row>
    <row r="1433" spans="1:28" x14ac:dyDescent="0.25">
      <c r="A1433"/>
      <c r="B1433"/>
      <c r="C1433"/>
      <c r="D1433" s="23"/>
      <c r="E1433"/>
      <c r="F1433" s="25"/>
      <c r="G1433" s="25"/>
      <c r="H1433" s="25"/>
      <c r="I1433" s="25"/>
      <c r="J1433" s="10"/>
      <c r="K1433"/>
      <c r="L1433" s="13"/>
      <c r="M1433" s="13"/>
      <c r="N1433"/>
      <c r="O1433"/>
      <c r="P1433" s="13"/>
      <c r="Q1433" s="13"/>
      <c r="R1433"/>
      <c r="S1433"/>
      <c r="T1433"/>
      <c r="U1433"/>
      <c r="V1433"/>
      <c r="W1433"/>
      <c r="X1433"/>
      <c r="Y1433" s="12"/>
      <c r="Z1433" s="12"/>
      <c r="AA1433" s="12"/>
      <c r="AB1433" s="12"/>
    </row>
    <row r="1434" spans="1:28" x14ac:dyDescent="0.25">
      <c r="A1434"/>
      <c r="B1434"/>
      <c r="C1434"/>
      <c r="D1434" s="23"/>
      <c r="E1434"/>
      <c r="F1434" s="25"/>
      <c r="G1434" s="25"/>
      <c r="H1434" s="25"/>
      <c r="I1434" s="25"/>
      <c r="J1434" s="10"/>
      <c r="K1434"/>
      <c r="L1434" s="13"/>
      <c r="M1434" s="13"/>
      <c r="N1434"/>
      <c r="O1434"/>
      <c r="P1434" s="13"/>
      <c r="Q1434" s="13"/>
      <c r="R1434"/>
      <c r="S1434"/>
      <c r="T1434"/>
      <c r="U1434"/>
      <c r="V1434"/>
      <c r="W1434"/>
      <c r="X1434"/>
      <c r="Y1434" s="12"/>
      <c r="Z1434" s="12"/>
      <c r="AA1434" s="12"/>
      <c r="AB1434" s="12"/>
    </row>
    <row r="1435" spans="1:28" x14ac:dyDescent="0.25">
      <c r="A1435"/>
      <c r="B1435"/>
      <c r="C1435"/>
      <c r="D1435" s="23"/>
      <c r="E1435"/>
      <c r="F1435" s="25"/>
      <c r="G1435" s="25"/>
      <c r="H1435" s="25"/>
      <c r="I1435" s="25"/>
      <c r="J1435" s="10"/>
      <c r="K1435"/>
      <c r="L1435" s="13"/>
      <c r="M1435" s="13"/>
      <c r="N1435"/>
      <c r="O1435"/>
      <c r="P1435" s="13"/>
      <c r="Q1435" s="13"/>
      <c r="R1435"/>
      <c r="S1435"/>
      <c r="T1435"/>
      <c r="U1435"/>
      <c r="V1435"/>
      <c r="W1435"/>
      <c r="X1435"/>
      <c r="Y1435" s="12"/>
      <c r="Z1435" s="12"/>
      <c r="AA1435" s="12"/>
      <c r="AB1435" s="12"/>
    </row>
    <row r="1436" spans="1:28" x14ac:dyDescent="0.25">
      <c r="A1436"/>
      <c r="B1436"/>
      <c r="C1436"/>
      <c r="D1436" s="23"/>
      <c r="E1436"/>
      <c r="F1436" s="25"/>
      <c r="G1436" s="25"/>
      <c r="H1436" s="25"/>
      <c r="I1436" s="25"/>
      <c r="J1436" s="10"/>
      <c r="K1436"/>
      <c r="L1436" s="13"/>
      <c r="M1436" s="13"/>
      <c r="N1436"/>
      <c r="O1436"/>
      <c r="P1436" s="13"/>
      <c r="Q1436" s="13"/>
      <c r="R1436"/>
      <c r="S1436"/>
      <c r="T1436"/>
      <c r="U1436"/>
      <c r="V1436"/>
      <c r="W1436"/>
      <c r="X1436"/>
      <c r="Y1436" s="12"/>
      <c r="Z1436" s="12"/>
      <c r="AA1436" s="12"/>
      <c r="AB1436" s="12"/>
    </row>
    <row r="1437" spans="1:28" x14ac:dyDescent="0.25">
      <c r="A1437"/>
      <c r="B1437"/>
      <c r="C1437"/>
      <c r="D1437" s="23"/>
      <c r="E1437"/>
      <c r="F1437" s="25"/>
      <c r="G1437" s="25"/>
      <c r="H1437" s="25"/>
      <c r="I1437" s="25"/>
      <c r="J1437" s="10"/>
      <c r="K1437"/>
      <c r="L1437" s="13"/>
      <c r="M1437" s="13"/>
      <c r="N1437"/>
      <c r="O1437"/>
      <c r="P1437" s="13"/>
      <c r="Q1437" s="13"/>
      <c r="R1437"/>
      <c r="S1437"/>
      <c r="T1437"/>
      <c r="U1437"/>
      <c r="V1437"/>
      <c r="W1437"/>
      <c r="X1437"/>
      <c r="Y1437" s="12"/>
      <c r="Z1437" s="12"/>
      <c r="AA1437" s="12"/>
      <c r="AB1437" s="12"/>
    </row>
    <row r="1438" spans="1:28" x14ac:dyDescent="0.25">
      <c r="A1438"/>
      <c r="B1438"/>
      <c r="C1438"/>
      <c r="D1438" s="23"/>
      <c r="E1438"/>
      <c r="F1438" s="25"/>
      <c r="G1438" s="25"/>
      <c r="H1438" s="25"/>
      <c r="I1438" s="25"/>
      <c r="J1438" s="10"/>
      <c r="K1438"/>
      <c r="L1438" s="13"/>
      <c r="M1438" s="13"/>
      <c r="N1438"/>
      <c r="O1438"/>
      <c r="P1438" s="13"/>
      <c r="Q1438" s="13"/>
      <c r="R1438"/>
      <c r="S1438"/>
      <c r="T1438"/>
      <c r="U1438"/>
      <c r="V1438"/>
      <c r="W1438"/>
      <c r="X1438"/>
      <c r="Y1438" s="12"/>
      <c r="Z1438" s="12"/>
      <c r="AA1438" s="12"/>
      <c r="AB1438" s="12"/>
    </row>
    <row r="1439" spans="1:28" x14ac:dyDescent="0.25">
      <c r="A1439"/>
      <c r="B1439"/>
      <c r="C1439"/>
      <c r="D1439" s="23"/>
      <c r="E1439"/>
      <c r="F1439" s="25"/>
      <c r="G1439" s="25"/>
      <c r="H1439" s="25"/>
      <c r="I1439" s="25"/>
      <c r="J1439" s="10"/>
      <c r="K1439"/>
      <c r="L1439" s="13"/>
      <c r="M1439" s="13"/>
      <c r="N1439"/>
      <c r="O1439"/>
      <c r="P1439" s="13"/>
      <c r="Q1439" s="13"/>
      <c r="R1439"/>
      <c r="S1439"/>
      <c r="T1439"/>
      <c r="U1439"/>
      <c r="V1439"/>
      <c r="W1439"/>
      <c r="X1439"/>
      <c r="Y1439" s="12"/>
      <c r="Z1439" s="12"/>
      <c r="AA1439" s="12"/>
      <c r="AB1439" s="12"/>
    </row>
    <row r="1440" spans="1:28" x14ac:dyDescent="0.25">
      <c r="A1440"/>
      <c r="B1440"/>
      <c r="C1440"/>
      <c r="D1440" s="23"/>
      <c r="E1440"/>
      <c r="F1440" s="25"/>
      <c r="G1440" s="25"/>
      <c r="H1440" s="25"/>
      <c r="I1440" s="25"/>
      <c r="J1440" s="10"/>
      <c r="K1440"/>
      <c r="L1440" s="13"/>
      <c r="M1440" s="13"/>
      <c r="N1440"/>
      <c r="O1440"/>
      <c r="P1440" s="13"/>
      <c r="Q1440" s="13"/>
      <c r="R1440"/>
      <c r="S1440"/>
      <c r="T1440"/>
      <c r="U1440"/>
      <c r="V1440"/>
      <c r="W1440"/>
      <c r="X1440"/>
      <c r="Y1440" s="12"/>
      <c r="Z1440" s="12"/>
      <c r="AA1440" s="12"/>
      <c r="AB1440" s="12"/>
    </row>
    <row r="1441" spans="1:28" x14ac:dyDescent="0.25">
      <c r="A1441"/>
      <c r="B1441"/>
      <c r="C1441"/>
      <c r="D1441" s="23"/>
      <c r="E1441"/>
      <c r="F1441" s="25"/>
      <c r="G1441" s="25"/>
      <c r="H1441" s="25"/>
      <c r="I1441" s="25"/>
      <c r="J1441" s="10"/>
      <c r="K1441"/>
      <c r="L1441" s="13"/>
      <c r="M1441" s="13"/>
      <c r="N1441"/>
      <c r="O1441"/>
      <c r="P1441" s="13"/>
      <c r="Q1441" s="13"/>
      <c r="R1441"/>
      <c r="S1441"/>
      <c r="T1441"/>
      <c r="U1441"/>
      <c r="V1441"/>
      <c r="W1441"/>
      <c r="X1441"/>
      <c r="Y1441" s="12"/>
      <c r="Z1441" s="12"/>
      <c r="AA1441" s="12"/>
      <c r="AB1441" s="12"/>
    </row>
    <row r="1442" spans="1:28" x14ac:dyDescent="0.25">
      <c r="A1442"/>
      <c r="B1442"/>
      <c r="C1442"/>
      <c r="D1442" s="23"/>
      <c r="E1442"/>
      <c r="F1442" s="25"/>
      <c r="G1442" s="25"/>
      <c r="H1442" s="25"/>
      <c r="I1442" s="25"/>
      <c r="J1442" s="10"/>
      <c r="K1442"/>
      <c r="L1442" s="13"/>
      <c r="M1442" s="13"/>
      <c r="N1442"/>
      <c r="O1442"/>
      <c r="P1442" s="13"/>
      <c r="Q1442" s="13"/>
      <c r="R1442"/>
      <c r="S1442"/>
      <c r="T1442"/>
      <c r="U1442"/>
      <c r="V1442"/>
      <c r="W1442"/>
      <c r="X1442"/>
      <c r="Y1442" s="12"/>
      <c r="Z1442" s="12"/>
      <c r="AA1442" s="12"/>
      <c r="AB1442" s="12"/>
    </row>
    <row r="1443" spans="1:28" x14ac:dyDescent="0.25">
      <c r="A1443"/>
      <c r="B1443"/>
      <c r="C1443"/>
      <c r="D1443" s="23"/>
      <c r="E1443"/>
      <c r="F1443" s="25"/>
      <c r="G1443" s="25"/>
      <c r="H1443" s="25"/>
      <c r="I1443" s="25"/>
      <c r="J1443" s="10"/>
      <c r="K1443"/>
      <c r="L1443" s="13"/>
      <c r="M1443" s="13"/>
      <c r="N1443"/>
      <c r="O1443"/>
      <c r="P1443" s="13"/>
      <c r="Q1443" s="13"/>
      <c r="R1443"/>
      <c r="S1443"/>
      <c r="T1443"/>
      <c r="U1443"/>
      <c r="V1443"/>
      <c r="W1443"/>
      <c r="X1443"/>
      <c r="Y1443" s="12"/>
      <c r="Z1443" s="12"/>
      <c r="AA1443" s="12"/>
      <c r="AB1443" s="12"/>
    </row>
    <row r="1444" spans="1:28" x14ac:dyDescent="0.25">
      <c r="A1444"/>
      <c r="B1444"/>
      <c r="C1444"/>
      <c r="D1444" s="23"/>
      <c r="E1444"/>
      <c r="F1444" s="25"/>
      <c r="G1444" s="25"/>
      <c r="H1444" s="25"/>
      <c r="I1444" s="25"/>
      <c r="J1444" s="10"/>
      <c r="K1444"/>
      <c r="L1444" s="13"/>
      <c r="M1444" s="13"/>
      <c r="N1444"/>
      <c r="O1444"/>
      <c r="P1444" s="13"/>
      <c r="Q1444" s="13"/>
      <c r="R1444"/>
      <c r="S1444"/>
      <c r="T1444"/>
      <c r="U1444"/>
      <c r="V1444"/>
      <c r="W1444"/>
      <c r="X1444"/>
      <c r="Y1444" s="12"/>
      <c r="Z1444" s="12"/>
      <c r="AA1444" s="12"/>
      <c r="AB1444" s="12"/>
    </row>
    <row r="1445" spans="1:28" x14ac:dyDescent="0.25">
      <c r="A1445"/>
      <c r="B1445"/>
      <c r="C1445"/>
      <c r="D1445" s="23"/>
      <c r="E1445"/>
      <c r="F1445" s="25"/>
      <c r="G1445" s="25"/>
      <c r="H1445" s="25"/>
      <c r="I1445" s="25"/>
      <c r="J1445" s="10"/>
      <c r="K1445"/>
      <c r="L1445" s="13"/>
      <c r="M1445" s="13"/>
      <c r="N1445"/>
      <c r="O1445"/>
      <c r="P1445" s="13"/>
      <c r="Q1445" s="13"/>
      <c r="R1445"/>
      <c r="S1445"/>
      <c r="T1445"/>
      <c r="U1445"/>
      <c r="V1445"/>
      <c r="W1445"/>
      <c r="X1445"/>
      <c r="Y1445" s="12"/>
      <c r="Z1445" s="12"/>
      <c r="AA1445" s="12"/>
      <c r="AB1445" s="12"/>
    </row>
    <row r="1446" spans="1:28" x14ac:dyDescent="0.25">
      <c r="A1446"/>
      <c r="B1446"/>
      <c r="C1446"/>
      <c r="D1446" s="23"/>
      <c r="E1446"/>
      <c r="F1446" s="25"/>
      <c r="G1446" s="25"/>
      <c r="H1446" s="25"/>
      <c r="I1446" s="25"/>
      <c r="J1446" s="10"/>
      <c r="K1446"/>
      <c r="L1446" s="13"/>
      <c r="M1446" s="13"/>
      <c r="N1446"/>
      <c r="O1446"/>
      <c r="P1446" s="13"/>
      <c r="Q1446" s="13"/>
      <c r="R1446"/>
      <c r="S1446"/>
      <c r="T1446"/>
      <c r="U1446"/>
      <c r="V1446"/>
      <c r="W1446"/>
      <c r="X1446"/>
      <c r="Y1446" s="12"/>
      <c r="Z1446" s="12"/>
      <c r="AA1446" s="12"/>
      <c r="AB1446" s="12"/>
    </row>
    <row r="1447" spans="1:28" x14ac:dyDescent="0.25">
      <c r="A1447"/>
      <c r="B1447"/>
      <c r="C1447"/>
      <c r="D1447" s="23"/>
      <c r="E1447"/>
      <c r="F1447" s="25"/>
      <c r="G1447" s="25"/>
      <c r="H1447" s="25"/>
      <c r="I1447" s="25"/>
      <c r="J1447" s="10"/>
      <c r="K1447"/>
      <c r="L1447" s="13"/>
      <c r="M1447" s="13"/>
      <c r="N1447"/>
      <c r="O1447"/>
      <c r="P1447" s="13"/>
      <c r="Q1447" s="13"/>
      <c r="R1447"/>
      <c r="S1447"/>
      <c r="T1447"/>
      <c r="U1447"/>
      <c r="V1447"/>
      <c r="W1447"/>
      <c r="X1447"/>
      <c r="Y1447" s="12"/>
      <c r="Z1447" s="12"/>
      <c r="AA1447" s="12"/>
      <c r="AB1447" s="12"/>
    </row>
    <row r="1448" spans="1:28" x14ac:dyDescent="0.25">
      <c r="A1448"/>
      <c r="B1448"/>
      <c r="C1448"/>
      <c r="D1448" s="23"/>
      <c r="E1448"/>
      <c r="F1448" s="25"/>
      <c r="G1448" s="25"/>
      <c r="H1448" s="25"/>
      <c r="I1448" s="25"/>
      <c r="J1448" s="10"/>
      <c r="K1448"/>
      <c r="L1448" s="13"/>
      <c r="M1448" s="13"/>
      <c r="N1448"/>
      <c r="O1448"/>
      <c r="P1448" s="13"/>
      <c r="Q1448" s="13"/>
      <c r="R1448"/>
      <c r="S1448"/>
      <c r="T1448"/>
      <c r="U1448"/>
      <c r="V1448"/>
      <c r="W1448"/>
      <c r="X1448"/>
      <c r="Y1448" s="12"/>
      <c r="Z1448" s="12"/>
      <c r="AA1448" s="12"/>
      <c r="AB1448" s="12"/>
    </row>
    <row r="1449" spans="1:28" x14ac:dyDescent="0.25">
      <c r="A1449"/>
      <c r="B1449"/>
      <c r="C1449"/>
      <c r="D1449" s="23"/>
      <c r="E1449"/>
      <c r="F1449" s="25"/>
      <c r="G1449" s="25"/>
      <c r="H1449" s="25"/>
      <c r="I1449" s="25"/>
      <c r="J1449" s="10"/>
      <c r="K1449"/>
      <c r="L1449" s="13"/>
      <c r="M1449" s="13"/>
      <c r="N1449"/>
      <c r="O1449"/>
      <c r="P1449" s="13"/>
      <c r="Q1449" s="13"/>
      <c r="R1449"/>
      <c r="S1449"/>
      <c r="T1449"/>
      <c r="U1449"/>
      <c r="V1449"/>
      <c r="W1449"/>
      <c r="X1449"/>
      <c r="Y1449" s="12"/>
      <c r="Z1449" s="12"/>
      <c r="AA1449" s="12"/>
      <c r="AB1449" s="12"/>
    </row>
    <row r="1450" spans="1:28" x14ac:dyDescent="0.25">
      <c r="A1450"/>
      <c r="B1450"/>
      <c r="C1450"/>
      <c r="D1450" s="23"/>
      <c r="E1450"/>
      <c r="F1450" s="25"/>
      <c r="G1450" s="25"/>
      <c r="H1450" s="25"/>
      <c r="I1450" s="25"/>
      <c r="J1450" s="10"/>
      <c r="K1450"/>
      <c r="L1450" s="13"/>
      <c r="M1450" s="13"/>
      <c r="N1450"/>
      <c r="O1450"/>
      <c r="P1450" s="13"/>
      <c r="Q1450" s="13"/>
      <c r="R1450"/>
      <c r="S1450"/>
      <c r="T1450"/>
      <c r="U1450"/>
      <c r="V1450"/>
      <c r="W1450"/>
      <c r="X1450"/>
      <c r="Y1450" s="12"/>
      <c r="Z1450" s="12"/>
      <c r="AA1450" s="12"/>
      <c r="AB1450" s="12"/>
    </row>
    <row r="1451" spans="1:28" x14ac:dyDescent="0.25">
      <c r="A1451"/>
      <c r="B1451"/>
      <c r="C1451"/>
      <c r="D1451" s="23"/>
      <c r="E1451"/>
      <c r="F1451" s="25"/>
      <c r="G1451" s="25"/>
      <c r="H1451" s="25"/>
      <c r="I1451" s="25"/>
      <c r="J1451" s="10"/>
      <c r="K1451"/>
      <c r="L1451" s="13"/>
      <c r="M1451" s="13"/>
      <c r="N1451"/>
      <c r="O1451"/>
      <c r="P1451" s="13"/>
      <c r="Q1451" s="13"/>
      <c r="R1451"/>
      <c r="S1451"/>
      <c r="T1451"/>
      <c r="U1451"/>
      <c r="V1451"/>
      <c r="W1451"/>
      <c r="X1451"/>
      <c r="Y1451" s="12"/>
      <c r="Z1451" s="12"/>
      <c r="AA1451" s="12"/>
      <c r="AB1451" s="12"/>
    </row>
    <row r="1452" spans="1:28" x14ac:dyDescent="0.25">
      <c r="A1452"/>
      <c r="B1452"/>
      <c r="C1452"/>
      <c r="D1452" s="23"/>
      <c r="E1452"/>
      <c r="F1452" s="25"/>
      <c r="G1452" s="25"/>
      <c r="H1452" s="25"/>
      <c r="I1452" s="25"/>
      <c r="J1452" s="10"/>
      <c r="K1452"/>
      <c r="L1452" s="13"/>
      <c r="M1452" s="13"/>
      <c r="N1452"/>
      <c r="O1452"/>
      <c r="P1452" s="13"/>
      <c r="Q1452" s="13"/>
      <c r="R1452"/>
      <c r="S1452"/>
      <c r="T1452"/>
      <c r="U1452"/>
      <c r="V1452"/>
      <c r="W1452"/>
      <c r="X1452"/>
      <c r="Y1452" s="12"/>
      <c r="Z1452" s="12"/>
      <c r="AA1452" s="12"/>
      <c r="AB1452" s="12"/>
    </row>
    <row r="1453" spans="1:28" x14ac:dyDescent="0.25">
      <c r="A1453"/>
      <c r="B1453"/>
      <c r="C1453"/>
      <c r="D1453" s="23"/>
      <c r="E1453"/>
      <c r="F1453" s="25"/>
      <c r="G1453" s="25"/>
      <c r="H1453" s="25"/>
      <c r="I1453" s="25"/>
      <c r="J1453" s="10"/>
      <c r="K1453"/>
      <c r="L1453" s="13"/>
      <c r="M1453" s="13"/>
      <c r="N1453"/>
      <c r="O1453"/>
      <c r="P1453" s="13"/>
      <c r="Q1453" s="13"/>
      <c r="R1453"/>
      <c r="S1453"/>
      <c r="T1453"/>
      <c r="U1453"/>
      <c r="V1453"/>
      <c r="W1453"/>
      <c r="X1453"/>
      <c r="Y1453" s="12"/>
      <c r="Z1453" s="12"/>
      <c r="AA1453" s="12"/>
      <c r="AB1453" s="12"/>
    </row>
    <row r="1454" spans="1:28" x14ac:dyDescent="0.25">
      <c r="A1454"/>
      <c r="B1454"/>
      <c r="C1454"/>
      <c r="D1454" s="23"/>
      <c r="E1454"/>
      <c r="F1454" s="25"/>
      <c r="G1454" s="25"/>
      <c r="H1454" s="25"/>
      <c r="I1454" s="25"/>
      <c r="J1454" s="10"/>
      <c r="K1454"/>
      <c r="L1454" s="13"/>
      <c r="M1454" s="13"/>
      <c r="N1454"/>
      <c r="O1454"/>
      <c r="P1454" s="13"/>
      <c r="Q1454" s="13"/>
      <c r="R1454"/>
      <c r="S1454"/>
      <c r="T1454"/>
      <c r="U1454"/>
      <c r="V1454"/>
      <c r="W1454"/>
      <c r="X1454"/>
      <c r="Y1454" s="12"/>
      <c r="Z1454" s="12"/>
      <c r="AA1454" s="12"/>
      <c r="AB1454" s="12"/>
    </row>
    <row r="1455" spans="1:28" x14ac:dyDescent="0.25">
      <c r="A1455"/>
      <c r="B1455"/>
      <c r="C1455"/>
      <c r="D1455" s="23"/>
      <c r="E1455"/>
      <c r="F1455" s="25"/>
      <c r="G1455" s="25"/>
      <c r="H1455" s="25"/>
      <c r="I1455" s="25"/>
      <c r="J1455" s="10"/>
      <c r="K1455"/>
      <c r="L1455" s="13"/>
      <c r="M1455" s="13"/>
      <c r="N1455"/>
      <c r="O1455"/>
      <c r="P1455" s="13"/>
      <c r="Q1455" s="13"/>
      <c r="R1455"/>
      <c r="S1455"/>
      <c r="T1455"/>
      <c r="U1455"/>
      <c r="V1455"/>
      <c r="W1455"/>
      <c r="X1455"/>
      <c r="Y1455" s="12"/>
      <c r="Z1455" s="12"/>
      <c r="AA1455" s="12"/>
      <c r="AB1455" s="12"/>
    </row>
    <row r="1456" spans="1:28" x14ac:dyDescent="0.25">
      <c r="A1456"/>
      <c r="B1456"/>
      <c r="C1456"/>
      <c r="D1456" s="23"/>
      <c r="E1456"/>
      <c r="F1456" s="25"/>
      <c r="G1456" s="25"/>
      <c r="H1456" s="25"/>
      <c r="I1456" s="25"/>
      <c r="J1456" s="10"/>
      <c r="K1456"/>
      <c r="L1456" s="13"/>
      <c r="M1456" s="13"/>
      <c r="N1456"/>
      <c r="O1456"/>
      <c r="P1456" s="13"/>
      <c r="Q1456" s="13"/>
      <c r="R1456"/>
      <c r="S1456"/>
      <c r="T1456"/>
      <c r="U1456"/>
      <c r="V1456"/>
      <c r="W1456"/>
      <c r="X1456"/>
      <c r="Y1456" s="12"/>
      <c r="Z1456" s="12"/>
      <c r="AA1456" s="12"/>
      <c r="AB1456" s="12"/>
    </row>
    <row r="1457" spans="1:28" x14ac:dyDescent="0.25">
      <c r="A1457"/>
      <c r="B1457"/>
      <c r="C1457"/>
      <c r="D1457" s="23"/>
      <c r="E1457"/>
      <c r="F1457" s="25"/>
      <c r="G1457" s="25"/>
      <c r="H1457" s="25"/>
      <c r="I1457" s="25"/>
      <c r="J1457" s="10"/>
      <c r="K1457"/>
      <c r="L1457" s="13"/>
      <c r="M1457" s="13"/>
      <c r="N1457"/>
      <c r="O1457"/>
      <c r="P1457" s="13"/>
      <c r="Q1457" s="13"/>
      <c r="R1457"/>
      <c r="S1457"/>
      <c r="T1457"/>
      <c r="U1457"/>
      <c r="V1457"/>
      <c r="W1457"/>
      <c r="X1457"/>
      <c r="Y1457" s="12"/>
      <c r="Z1457" s="12"/>
      <c r="AA1457" s="12"/>
      <c r="AB1457" s="12"/>
    </row>
    <row r="1458" spans="1:28" x14ac:dyDescent="0.25">
      <c r="A1458"/>
      <c r="B1458"/>
      <c r="C1458"/>
      <c r="D1458" s="23"/>
      <c r="E1458"/>
      <c r="F1458" s="25"/>
      <c r="G1458" s="25"/>
      <c r="H1458" s="25"/>
      <c r="I1458" s="25"/>
      <c r="J1458" s="10"/>
      <c r="K1458"/>
      <c r="L1458" s="13"/>
      <c r="M1458" s="13"/>
      <c r="N1458"/>
      <c r="O1458"/>
      <c r="P1458" s="13"/>
      <c r="Q1458" s="13"/>
      <c r="R1458"/>
      <c r="S1458"/>
      <c r="T1458"/>
      <c r="U1458"/>
      <c r="V1458"/>
      <c r="W1458"/>
      <c r="X1458"/>
      <c r="Y1458" s="12"/>
      <c r="Z1458" s="12"/>
      <c r="AA1458" s="12"/>
      <c r="AB1458" s="12"/>
    </row>
    <row r="1459" spans="1:28" x14ac:dyDescent="0.25">
      <c r="A1459"/>
      <c r="B1459"/>
      <c r="C1459"/>
      <c r="D1459" s="23"/>
      <c r="E1459"/>
      <c r="F1459" s="25"/>
      <c r="G1459" s="25"/>
      <c r="H1459" s="25"/>
      <c r="I1459" s="25"/>
      <c r="J1459" s="10"/>
      <c r="K1459"/>
      <c r="L1459" s="13"/>
      <c r="M1459" s="13"/>
      <c r="N1459"/>
      <c r="O1459"/>
      <c r="P1459" s="13"/>
      <c r="Q1459" s="13"/>
      <c r="R1459"/>
      <c r="S1459"/>
      <c r="T1459"/>
      <c r="U1459"/>
      <c r="V1459"/>
      <c r="W1459"/>
      <c r="X1459"/>
      <c r="Y1459" s="12"/>
      <c r="Z1459" s="12"/>
      <c r="AA1459" s="12"/>
      <c r="AB1459" s="12"/>
    </row>
    <row r="1460" spans="1:28" x14ac:dyDescent="0.25">
      <c r="A1460"/>
      <c r="B1460"/>
      <c r="C1460"/>
      <c r="D1460" s="23"/>
      <c r="E1460"/>
      <c r="F1460" s="25"/>
      <c r="G1460" s="25"/>
      <c r="H1460" s="25"/>
      <c r="I1460" s="25"/>
      <c r="J1460" s="10"/>
      <c r="K1460"/>
      <c r="L1460" s="13"/>
      <c r="M1460" s="13"/>
      <c r="N1460"/>
      <c r="O1460"/>
      <c r="P1460" s="13"/>
      <c r="Q1460" s="13"/>
      <c r="R1460"/>
      <c r="S1460"/>
      <c r="T1460"/>
      <c r="U1460"/>
      <c r="V1460"/>
      <c r="W1460"/>
      <c r="X1460"/>
      <c r="Y1460" s="12"/>
      <c r="Z1460" s="12"/>
      <c r="AA1460" s="12"/>
      <c r="AB1460" s="12"/>
    </row>
    <row r="1461" spans="1:28" x14ac:dyDescent="0.25">
      <c r="A1461"/>
      <c r="B1461"/>
      <c r="C1461"/>
      <c r="D1461" s="23"/>
      <c r="E1461"/>
      <c r="F1461" s="25"/>
      <c r="G1461" s="25"/>
      <c r="H1461" s="25"/>
      <c r="I1461" s="25"/>
      <c r="J1461" s="10"/>
      <c r="K1461"/>
      <c r="L1461" s="13"/>
      <c r="M1461" s="13"/>
      <c r="N1461"/>
      <c r="O1461"/>
      <c r="P1461" s="13"/>
      <c r="Q1461" s="13"/>
      <c r="R1461"/>
      <c r="S1461"/>
      <c r="T1461"/>
      <c r="U1461"/>
      <c r="V1461"/>
      <c r="W1461"/>
      <c r="X1461"/>
      <c r="Y1461" s="12"/>
      <c r="Z1461" s="12"/>
      <c r="AA1461" s="12"/>
      <c r="AB1461" s="12"/>
    </row>
    <row r="1462" spans="1:28" x14ac:dyDescent="0.25">
      <c r="A1462"/>
      <c r="B1462"/>
      <c r="C1462"/>
      <c r="D1462" s="23"/>
      <c r="E1462"/>
      <c r="F1462" s="25"/>
      <c r="G1462" s="25"/>
      <c r="H1462" s="25"/>
      <c r="I1462" s="25"/>
      <c r="J1462" s="10"/>
      <c r="K1462"/>
      <c r="L1462" s="13"/>
      <c r="M1462" s="13"/>
      <c r="N1462"/>
      <c r="O1462"/>
      <c r="P1462" s="13"/>
      <c r="Q1462" s="13"/>
      <c r="R1462"/>
      <c r="S1462"/>
      <c r="T1462"/>
      <c r="U1462"/>
      <c r="V1462"/>
      <c r="W1462"/>
      <c r="X1462"/>
      <c r="Y1462" s="12"/>
      <c r="Z1462" s="12"/>
      <c r="AA1462" s="12"/>
      <c r="AB1462" s="12"/>
    </row>
    <row r="1463" spans="1:28" x14ac:dyDescent="0.25">
      <c r="A1463"/>
      <c r="B1463"/>
      <c r="C1463"/>
      <c r="D1463" s="23"/>
      <c r="E1463"/>
      <c r="F1463" s="25"/>
      <c r="G1463" s="25"/>
      <c r="H1463" s="25"/>
      <c r="I1463" s="25"/>
      <c r="J1463" s="10"/>
      <c r="K1463"/>
      <c r="L1463" s="13"/>
      <c r="M1463" s="13"/>
      <c r="N1463"/>
      <c r="O1463"/>
      <c r="P1463" s="13"/>
      <c r="Q1463" s="13"/>
      <c r="R1463"/>
      <c r="S1463"/>
      <c r="T1463"/>
      <c r="U1463"/>
      <c r="V1463"/>
      <c r="W1463"/>
      <c r="X1463"/>
      <c r="Y1463" s="12"/>
      <c r="Z1463" s="12"/>
      <c r="AA1463" s="12"/>
      <c r="AB1463" s="12"/>
    </row>
    <row r="1464" spans="1:28" x14ac:dyDescent="0.25">
      <c r="A1464"/>
      <c r="B1464"/>
      <c r="C1464"/>
      <c r="D1464" s="23"/>
      <c r="E1464"/>
      <c r="F1464" s="25"/>
      <c r="G1464" s="25"/>
      <c r="H1464" s="25"/>
      <c r="I1464" s="25"/>
      <c r="J1464" s="10"/>
      <c r="K1464"/>
      <c r="L1464" s="13"/>
      <c r="M1464" s="13"/>
      <c r="N1464"/>
      <c r="O1464"/>
      <c r="P1464" s="13"/>
      <c r="Q1464" s="13"/>
      <c r="R1464"/>
      <c r="S1464"/>
      <c r="T1464"/>
      <c r="U1464"/>
      <c r="V1464"/>
      <c r="W1464"/>
      <c r="X1464"/>
      <c r="Y1464" s="12"/>
      <c r="Z1464" s="12"/>
      <c r="AA1464" s="12"/>
      <c r="AB1464" s="12"/>
    </row>
    <row r="1465" spans="1:28" x14ac:dyDescent="0.25">
      <c r="A1465"/>
      <c r="B1465"/>
      <c r="C1465"/>
      <c r="D1465" s="23"/>
      <c r="E1465"/>
      <c r="F1465" s="25"/>
      <c r="G1465" s="25"/>
      <c r="H1465" s="25"/>
      <c r="I1465" s="25"/>
      <c r="J1465" s="10"/>
      <c r="K1465"/>
      <c r="L1465" s="13"/>
      <c r="M1465" s="13"/>
      <c r="N1465"/>
      <c r="O1465"/>
      <c r="P1465" s="13"/>
      <c r="Q1465" s="13"/>
      <c r="R1465"/>
      <c r="S1465"/>
      <c r="T1465"/>
      <c r="U1465"/>
      <c r="V1465"/>
      <c r="W1465"/>
      <c r="X1465"/>
      <c r="Y1465" s="12"/>
      <c r="Z1465" s="12"/>
      <c r="AA1465" s="12"/>
      <c r="AB1465" s="12"/>
    </row>
    <row r="1466" spans="1:28" x14ac:dyDescent="0.25">
      <c r="A1466"/>
      <c r="B1466"/>
      <c r="C1466"/>
      <c r="D1466" s="23"/>
      <c r="E1466"/>
      <c r="F1466" s="25"/>
      <c r="G1466" s="25"/>
      <c r="H1466" s="25"/>
      <c r="I1466" s="25"/>
      <c r="J1466" s="10"/>
      <c r="K1466"/>
      <c r="L1466" s="13"/>
      <c r="M1466" s="13"/>
      <c r="N1466"/>
      <c r="O1466"/>
      <c r="P1466" s="13"/>
      <c r="Q1466" s="13"/>
      <c r="R1466"/>
      <c r="S1466"/>
      <c r="T1466"/>
      <c r="U1466"/>
      <c r="V1466"/>
      <c r="W1466"/>
      <c r="X1466"/>
      <c r="Y1466" s="12"/>
      <c r="Z1466" s="12"/>
      <c r="AA1466" s="12"/>
      <c r="AB1466" s="12"/>
    </row>
    <row r="1467" spans="1:28" x14ac:dyDescent="0.25">
      <c r="A1467"/>
      <c r="B1467"/>
      <c r="C1467"/>
      <c r="D1467" s="23"/>
      <c r="E1467"/>
      <c r="F1467" s="25"/>
      <c r="G1467" s="25"/>
      <c r="H1467" s="25"/>
      <c r="I1467" s="25"/>
      <c r="J1467" s="10"/>
      <c r="K1467"/>
      <c r="L1467" s="13"/>
      <c r="M1467" s="13"/>
      <c r="N1467"/>
      <c r="O1467"/>
      <c r="P1467" s="13"/>
      <c r="Q1467" s="13"/>
      <c r="R1467"/>
      <c r="S1467"/>
      <c r="T1467"/>
      <c r="U1467"/>
      <c r="V1467"/>
      <c r="W1467"/>
      <c r="X1467"/>
      <c r="Y1467" s="12"/>
      <c r="Z1467" s="12"/>
      <c r="AA1467" s="12"/>
      <c r="AB1467" s="12"/>
    </row>
    <row r="1468" spans="1:28" x14ac:dyDescent="0.25">
      <c r="A1468"/>
      <c r="B1468"/>
      <c r="C1468"/>
      <c r="D1468" s="23"/>
      <c r="E1468"/>
      <c r="F1468" s="25"/>
      <c r="G1468" s="25"/>
      <c r="H1468" s="25"/>
      <c r="I1468" s="25"/>
      <c r="J1468" s="10"/>
      <c r="K1468"/>
      <c r="L1468" s="13"/>
      <c r="M1468" s="13"/>
      <c r="N1468"/>
      <c r="O1468"/>
      <c r="P1468" s="13"/>
      <c r="Q1468" s="13"/>
      <c r="R1468"/>
      <c r="S1468"/>
      <c r="T1468"/>
      <c r="U1468"/>
      <c r="V1468"/>
      <c r="W1468"/>
      <c r="X1468"/>
      <c r="Y1468" s="12"/>
      <c r="Z1468" s="12"/>
      <c r="AA1468" s="12"/>
      <c r="AB1468" s="12"/>
    </row>
    <row r="1469" spans="1:28" x14ac:dyDescent="0.25">
      <c r="A1469"/>
      <c r="B1469"/>
      <c r="C1469"/>
      <c r="D1469" s="23"/>
      <c r="E1469"/>
      <c r="F1469" s="25"/>
      <c r="G1469" s="25"/>
      <c r="H1469" s="25"/>
      <c r="I1469" s="25"/>
      <c r="J1469" s="10"/>
      <c r="K1469"/>
      <c r="L1469" s="13"/>
      <c r="M1469" s="13"/>
      <c r="N1469"/>
      <c r="O1469"/>
      <c r="P1469" s="13"/>
      <c r="Q1469" s="13"/>
      <c r="R1469"/>
      <c r="S1469"/>
      <c r="T1469"/>
      <c r="U1469"/>
      <c r="V1469"/>
      <c r="W1469"/>
      <c r="X1469"/>
      <c r="Y1469" s="12"/>
      <c r="Z1469" s="12"/>
      <c r="AA1469" s="12"/>
      <c r="AB1469" s="12"/>
    </row>
    <row r="1470" spans="1:28" x14ac:dyDescent="0.25">
      <c r="A1470"/>
      <c r="B1470"/>
      <c r="C1470"/>
      <c r="D1470" s="23"/>
      <c r="E1470"/>
      <c r="F1470" s="25"/>
      <c r="G1470" s="25"/>
      <c r="H1470" s="25"/>
      <c r="I1470" s="25"/>
      <c r="J1470" s="10"/>
      <c r="K1470"/>
      <c r="L1470" s="13"/>
      <c r="M1470" s="13"/>
      <c r="N1470"/>
      <c r="O1470"/>
      <c r="P1470" s="13"/>
      <c r="Q1470" s="13"/>
      <c r="R1470"/>
      <c r="S1470"/>
      <c r="T1470"/>
      <c r="U1470"/>
      <c r="V1470"/>
      <c r="W1470"/>
      <c r="X1470"/>
      <c r="Y1470" s="12"/>
      <c r="Z1470" s="12"/>
      <c r="AA1470" s="12"/>
      <c r="AB1470" s="12"/>
    </row>
    <row r="1471" spans="1:28" x14ac:dyDescent="0.25">
      <c r="A1471"/>
      <c r="B1471"/>
      <c r="C1471"/>
      <c r="D1471" s="23"/>
      <c r="E1471"/>
      <c r="F1471" s="25"/>
      <c r="G1471" s="25"/>
      <c r="H1471" s="25"/>
      <c r="I1471" s="25"/>
      <c r="J1471" s="10"/>
      <c r="K1471"/>
      <c r="L1471" s="13"/>
      <c r="M1471" s="13"/>
      <c r="N1471"/>
      <c r="O1471"/>
      <c r="P1471" s="13"/>
      <c r="Q1471" s="13"/>
      <c r="R1471"/>
      <c r="S1471"/>
      <c r="T1471"/>
      <c r="U1471"/>
      <c r="V1471"/>
      <c r="W1471"/>
      <c r="X1471"/>
      <c r="Y1471" s="12"/>
      <c r="Z1471" s="12"/>
      <c r="AA1471" s="12"/>
      <c r="AB1471" s="12"/>
    </row>
    <row r="1472" spans="1:28" x14ac:dyDescent="0.25">
      <c r="A1472"/>
      <c r="B1472"/>
      <c r="C1472"/>
      <c r="D1472" s="23"/>
      <c r="E1472"/>
      <c r="F1472" s="25"/>
      <c r="G1472" s="25"/>
      <c r="H1472" s="25"/>
      <c r="I1472" s="25"/>
      <c r="J1472" s="10"/>
      <c r="K1472"/>
      <c r="L1472" s="13"/>
      <c r="M1472" s="13"/>
      <c r="N1472"/>
      <c r="O1472"/>
      <c r="P1472" s="13"/>
      <c r="Q1472" s="13"/>
      <c r="R1472"/>
      <c r="S1472"/>
      <c r="T1472"/>
      <c r="U1472"/>
      <c r="V1472"/>
      <c r="W1472"/>
      <c r="X1472"/>
      <c r="Y1472" s="12"/>
      <c r="Z1472" s="12"/>
      <c r="AA1472" s="12"/>
      <c r="AB1472" s="12"/>
    </row>
    <row r="1473" spans="1:28" x14ac:dyDescent="0.25">
      <c r="A1473"/>
      <c r="B1473"/>
      <c r="C1473"/>
      <c r="D1473" s="23"/>
      <c r="E1473"/>
      <c r="F1473" s="25"/>
      <c r="G1473" s="25"/>
      <c r="H1473" s="25"/>
      <c r="I1473" s="25"/>
      <c r="J1473" s="10"/>
      <c r="K1473"/>
      <c r="L1473" s="13"/>
      <c r="M1473" s="13"/>
      <c r="N1473"/>
      <c r="O1473"/>
      <c r="P1473" s="13"/>
      <c r="Q1473" s="13"/>
      <c r="R1473"/>
      <c r="S1473"/>
      <c r="T1473"/>
      <c r="U1473"/>
      <c r="V1473"/>
      <c r="W1473"/>
      <c r="X1473"/>
      <c r="Y1473" s="12"/>
      <c r="Z1473" s="12"/>
      <c r="AA1473" s="12"/>
      <c r="AB1473" s="12"/>
    </row>
    <row r="1474" spans="1:28" x14ac:dyDescent="0.25">
      <c r="A1474"/>
      <c r="B1474"/>
      <c r="C1474"/>
      <c r="D1474" s="23"/>
      <c r="E1474"/>
      <c r="F1474" s="25"/>
      <c r="G1474" s="25"/>
      <c r="H1474" s="25"/>
      <c r="I1474" s="25"/>
      <c r="J1474" s="10"/>
      <c r="K1474"/>
      <c r="L1474" s="13"/>
      <c r="M1474" s="13"/>
      <c r="N1474"/>
      <c r="O1474"/>
      <c r="P1474" s="13"/>
      <c r="Q1474" s="13"/>
      <c r="R1474"/>
      <c r="S1474"/>
      <c r="T1474"/>
      <c r="U1474"/>
      <c r="V1474"/>
      <c r="W1474"/>
      <c r="X1474"/>
      <c r="Y1474" s="12"/>
      <c r="Z1474" s="12"/>
      <c r="AA1474" s="12"/>
      <c r="AB1474" s="12"/>
    </row>
    <row r="1475" spans="1:28" x14ac:dyDescent="0.25">
      <c r="A1475"/>
      <c r="B1475"/>
      <c r="C1475"/>
      <c r="D1475" s="23"/>
      <c r="E1475"/>
      <c r="F1475" s="25"/>
      <c r="G1475" s="25"/>
      <c r="H1475" s="25"/>
      <c r="I1475" s="25"/>
      <c r="J1475" s="10"/>
      <c r="K1475"/>
      <c r="L1475" s="13"/>
      <c r="M1475" s="13"/>
      <c r="N1475"/>
      <c r="O1475"/>
      <c r="P1475" s="13"/>
      <c r="Q1475" s="13"/>
      <c r="R1475"/>
      <c r="S1475"/>
      <c r="T1475"/>
      <c r="U1475"/>
      <c r="V1475"/>
      <c r="W1475"/>
      <c r="X1475"/>
      <c r="Y1475" s="12"/>
      <c r="Z1475" s="12"/>
      <c r="AA1475" s="12"/>
      <c r="AB1475" s="12"/>
    </row>
    <row r="1476" spans="1:28" x14ac:dyDescent="0.25">
      <c r="A1476"/>
      <c r="B1476"/>
      <c r="C1476"/>
      <c r="D1476" s="23"/>
      <c r="E1476"/>
      <c r="F1476" s="25"/>
      <c r="G1476" s="25"/>
      <c r="H1476" s="25"/>
      <c r="I1476" s="25"/>
      <c r="J1476" s="10"/>
      <c r="K1476"/>
      <c r="L1476" s="13"/>
      <c r="M1476" s="13"/>
      <c r="N1476"/>
      <c r="O1476"/>
      <c r="P1476" s="13"/>
      <c r="Q1476" s="13"/>
      <c r="R1476"/>
      <c r="S1476"/>
      <c r="T1476"/>
      <c r="U1476"/>
      <c r="V1476"/>
      <c r="W1476"/>
      <c r="X1476"/>
      <c r="Y1476" s="12"/>
      <c r="Z1476" s="12"/>
      <c r="AA1476" s="12"/>
      <c r="AB1476" s="12"/>
    </row>
    <row r="1477" spans="1:28" x14ac:dyDescent="0.25">
      <c r="A1477"/>
      <c r="B1477"/>
      <c r="C1477"/>
      <c r="D1477" s="23"/>
      <c r="E1477"/>
      <c r="F1477" s="25"/>
      <c r="G1477" s="25"/>
      <c r="H1477" s="25"/>
      <c r="I1477" s="25"/>
      <c r="J1477" s="10"/>
      <c r="K1477"/>
      <c r="L1477" s="13"/>
      <c r="M1477" s="13"/>
      <c r="N1477"/>
      <c r="O1477"/>
      <c r="P1477" s="13"/>
      <c r="Q1477" s="13"/>
      <c r="R1477"/>
      <c r="S1477"/>
      <c r="T1477"/>
      <c r="U1477"/>
      <c r="V1477"/>
      <c r="W1477"/>
      <c r="X1477"/>
      <c r="Y1477" s="12"/>
      <c r="Z1477" s="12"/>
      <c r="AA1477" s="12"/>
      <c r="AB1477" s="12"/>
    </row>
    <row r="1478" spans="1:28" x14ac:dyDescent="0.25">
      <c r="A1478"/>
      <c r="B1478"/>
      <c r="C1478"/>
      <c r="D1478" s="23"/>
      <c r="E1478"/>
      <c r="F1478" s="25"/>
      <c r="G1478" s="25"/>
      <c r="H1478" s="25"/>
      <c r="I1478" s="25"/>
      <c r="J1478" s="10"/>
      <c r="K1478"/>
      <c r="L1478" s="13"/>
      <c r="M1478" s="13"/>
      <c r="N1478"/>
      <c r="O1478"/>
      <c r="P1478" s="13"/>
      <c r="Q1478" s="13"/>
      <c r="R1478"/>
      <c r="S1478"/>
      <c r="T1478"/>
      <c r="U1478"/>
      <c r="V1478"/>
      <c r="W1478"/>
      <c r="X1478"/>
      <c r="Y1478" s="12"/>
      <c r="Z1478" s="12"/>
      <c r="AA1478" s="12"/>
      <c r="AB1478" s="12"/>
    </row>
    <row r="1479" spans="1:28" x14ac:dyDescent="0.25">
      <c r="A1479"/>
      <c r="B1479"/>
      <c r="C1479"/>
      <c r="D1479" s="23"/>
      <c r="E1479"/>
      <c r="F1479" s="25"/>
      <c r="G1479" s="25"/>
      <c r="H1479" s="25"/>
      <c r="I1479" s="25"/>
      <c r="J1479" s="10"/>
      <c r="K1479"/>
      <c r="L1479" s="13"/>
      <c r="M1479" s="13"/>
      <c r="N1479"/>
      <c r="O1479"/>
      <c r="P1479" s="13"/>
      <c r="Q1479" s="13"/>
      <c r="R1479"/>
      <c r="S1479"/>
      <c r="T1479"/>
      <c r="U1479"/>
      <c r="V1479"/>
      <c r="W1479"/>
      <c r="X1479"/>
      <c r="Y1479" s="12"/>
      <c r="Z1479" s="12"/>
      <c r="AA1479" s="12"/>
      <c r="AB1479" s="12"/>
    </row>
    <row r="1480" spans="1:28" x14ac:dyDescent="0.25">
      <c r="A1480"/>
      <c r="B1480"/>
      <c r="C1480"/>
      <c r="D1480" s="23"/>
      <c r="E1480"/>
      <c r="F1480" s="25"/>
      <c r="G1480" s="25"/>
      <c r="H1480" s="25"/>
      <c r="I1480" s="25"/>
      <c r="J1480" s="10"/>
      <c r="K1480"/>
      <c r="L1480" s="13"/>
      <c r="M1480" s="13"/>
      <c r="N1480"/>
      <c r="O1480"/>
      <c r="P1480" s="13"/>
      <c r="Q1480" s="13"/>
      <c r="R1480"/>
      <c r="S1480"/>
      <c r="T1480"/>
      <c r="U1480"/>
      <c r="V1480"/>
      <c r="W1480"/>
      <c r="X1480"/>
      <c r="Y1480" s="12"/>
      <c r="Z1480" s="12"/>
      <c r="AA1480" s="12"/>
      <c r="AB1480" s="12"/>
    </row>
    <row r="1481" spans="1:28" x14ac:dyDescent="0.25">
      <c r="A1481"/>
      <c r="B1481"/>
      <c r="C1481"/>
      <c r="D1481" s="23"/>
      <c r="E1481"/>
      <c r="F1481" s="25"/>
      <c r="G1481" s="25"/>
      <c r="H1481" s="25"/>
      <c r="I1481" s="25"/>
      <c r="J1481" s="10"/>
      <c r="K1481"/>
      <c r="L1481" s="13"/>
      <c r="M1481" s="13"/>
      <c r="N1481"/>
      <c r="O1481"/>
      <c r="P1481" s="13"/>
      <c r="Q1481" s="13"/>
      <c r="R1481"/>
      <c r="S1481"/>
      <c r="T1481"/>
      <c r="U1481"/>
      <c r="V1481"/>
      <c r="W1481"/>
      <c r="X1481"/>
      <c r="Y1481" s="12"/>
      <c r="Z1481" s="12"/>
      <c r="AA1481" s="12"/>
      <c r="AB1481" s="12"/>
    </row>
    <row r="1482" spans="1:28" x14ac:dyDescent="0.25">
      <c r="A1482"/>
      <c r="B1482"/>
      <c r="C1482"/>
      <c r="D1482" s="23"/>
      <c r="E1482"/>
      <c r="F1482" s="25"/>
      <c r="G1482" s="25"/>
      <c r="H1482" s="25"/>
      <c r="I1482" s="25"/>
      <c r="J1482" s="10"/>
      <c r="K1482"/>
      <c r="L1482" s="13"/>
      <c r="M1482" s="13"/>
      <c r="N1482"/>
      <c r="O1482"/>
      <c r="P1482" s="13"/>
      <c r="Q1482" s="13"/>
      <c r="R1482"/>
      <c r="S1482"/>
      <c r="T1482"/>
      <c r="U1482"/>
      <c r="V1482"/>
      <c r="W1482"/>
      <c r="X1482"/>
      <c r="Y1482" s="12"/>
      <c r="Z1482" s="12"/>
      <c r="AA1482" s="12"/>
      <c r="AB1482" s="12"/>
    </row>
    <row r="1483" spans="1:28" x14ac:dyDescent="0.25">
      <c r="A1483"/>
      <c r="B1483"/>
      <c r="C1483"/>
      <c r="D1483" s="23"/>
      <c r="E1483"/>
      <c r="F1483" s="25"/>
      <c r="G1483" s="25"/>
      <c r="H1483" s="25"/>
      <c r="I1483" s="25"/>
      <c r="J1483" s="10"/>
      <c r="K1483"/>
      <c r="L1483" s="13"/>
      <c r="M1483" s="13"/>
      <c r="N1483"/>
      <c r="O1483"/>
      <c r="P1483" s="13"/>
      <c r="Q1483" s="13"/>
      <c r="R1483"/>
      <c r="S1483"/>
      <c r="T1483"/>
      <c r="U1483"/>
      <c r="V1483"/>
      <c r="W1483"/>
      <c r="X1483"/>
      <c r="Y1483" s="12"/>
      <c r="Z1483" s="12"/>
      <c r="AA1483" s="12"/>
      <c r="AB1483" s="12"/>
    </row>
    <row r="1484" spans="1:28" x14ac:dyDescent="0.25">
      <c r="A1484"/>
      <c r="B1484"/>
      <c r="C1484"/>
      <c r="D1484" s="23"/>
      <c r="E1484"/>
      <c r="F1484" s="25"/>
      <c r="G1484" s="25"/>
      <c r="H1484" s="25"/>
      <c r="I1484" s="25"/>
      <c r="J1484" s="10"/>
      <c r="K1484"/>
      <c r="L1484" s="13"/>
      <c r="M1484" s="13"/>
      <c r="N1484"/>
      <c r="O1484"/>
      <c r="P1484" s="13"/>
      <c r="Q1484" s="13"/>
      <c r="R1484"/>
      <c r="S1484"/>
      <c r="T1484"/>
      <c r="U1484"/>
      <c r="V1484"/>
      <c r="W1484"/>
      <c r="X1484"/>
      <c r="Y1484" s="12"/>
      <c r="Z1484" s="12"/>
      <c r="AA1484" s="12"/>
      <c r="AB1484" s="12"/>
    </row>
    <row r="1485" spans="1:28" x14ac:dyDescent="0.25">
      <c r="A1485"/>
      <c r="B1485"/>
      <c r="C1485"/>
      <c r="D1485" s="23"/>
      <c r="E1485"/>
      <c r="F1485" s="25"/>
      <c r="G1485" s="25"/>
      <c r="H1485" s="25"/>
      <c r="I1485" s="25"/>
      <c r="J1485" s="10"/>
      <c r="K1485"/>
      <c r="L1485" s="13"/>
      <c r="M1485" s="13"/>
      <c r="N1485"/>
      <c r="O1485"/>
      <c r="P1485" s="13"/>
      <c r="Q1485" s="13"/>
      <c r="R1485"/>
      <c r="S1485"/>
      <c r="T1485"/>
      <c r="U1485"/>
      <c r="V1485"/>
      <c r="W1485"/>
      <c r="X1485"/>
      <c r="Y1485" s="12"/>
      <c r="Z1485" s="12"/>
      <c r="AA1485" s="12"/>
      <c r="AB1485" s="12"/>
    </row>
    <row r="1486" spans="1:28" x14ac:dyDescent="0.25">
      <c r="A1486"/>
      <c r="B1486"/>
      <c r="C1486"/>
      <c r="D1486" s="23"/>
      <c r="E1486"/>
      <c r="F1486" s="25"/>
      <c r="G1486" s="25"/>
      <c r="H1486" s="25"/>
      <c r="I1486" s="25"/>
      <c r="J1486" s="10"/>
      <c r="K1486"/>
      <c r="L1486" s="13"/>
      <c r="M1486" s="13"/>
      <c r="N1486"/>
      <c r="O1486"/>
      <c r="P1486" s="13"/>
      <c r="Q1486" s="13"/>
      <c r="R1486"/>
      <c r="S1486"/>
      <c r="T1486"/>
      <c r="U1486"/>
      <c r="V1486"/>
      <c r="W1486"/>
      <c r="X1486"/>
      <c r="Y1486" s="12"/>
      <c r="Z1486" s="12"/>
      <c r="AA1486" s="12"/>
      <c r="AB1486" s="12"/>
    </row>
    <row r="1487" spans="1:28" x14ac:dyDescent="0.25">
      <c r="A1487"/>
      <c r="B1487"/>
      <c r="C1487"/>
      <c r="D1487" s="23"/>
      <c r="E1487"/>
      <c r="F1487" s="25"/>
      <c r="G1487" s="25"/>
      <c r="H1487" s="25"/>
      <c r="I1487" s="25"/>
      <c r="J1487" s="10"/>
      <c r="K1487"/>
      <c r="L1487" s="13"/>
      <c r="M1487" s="13"/>
      <c r="N1487"/>
      <c r="O1487"/>
      <c r="P1487" s="13"/>
      <c r="Q1487" s="13"/>
      <c r="R1487"/>
      <c r="S1487"/>
      <c r="T1487"/>
      <c r="U1487"/>
      <c r="V1487"/>
      <c r="W1487"/>
      <c r="X1487"/>
      <c r="Y1487" s="12"/>
      <c r="Z1487" s="12"/>
      <c r="AA1487" s="12"/>
      <c r="AB1487" s="12"/>
    </row>
    <row r="1488" spans="1:28" x14ac:dyDescent="0.25">
      <c r="A1488"/>
      <c r="B1488"/>
      <c r="C1488"/>
      <c r="D1488" s="23"/>
      <c r="E1488"/>
      <c r="F1488" s="25"/>
      <c r="G1488" s="25"/>
      <c r="H1488" s="25"/>
      <c r="I1488" s="25"/>
      <c r="J1488" s="10"/>
      <c r="K1488"/>
      <c r="L1488" s="13"/>
      <c r="M1488" s="13"/>
      <c r="N1488"/>
      <c r="O1488"/>
      <c r="P1488" s="13"/>
      <c r="Q1488" s="13"/>
      <c r="R1488"/>
      <c r="S1488"/>
      <c r="T1488"/>
      <c r="U1488"/>
      <c r="V1488"/>
      <c r="W1488"/>
      <c r="X1488"/>
      <c r="Y1488" s="12"/>
      <c r="Z1488" s="12"/>
      <c r="AA1488" s="12"/>
      <c r="AB1488" s="12"/>
    </row>
    <row r="1489" spans="1:28" x14ac:dyDescent="0.25">
      <c r="A1489"/>
      <c r="B1489"/>
      <c r="C1489"/>
      <c r="D1489" s="23"/>
      <c r="E1489"/>
      <c r="F1489" s="25"/>
      <c r="G1489" s="25"/>
      <c r="H1489" s="25"/>
      <c r="I1489" s="25"/>
      <c r="J1489" s="10"/>
      <c r="K1489"/>
      <c r="L1489" s="13"/>
      <c r="M1489" s="13"/>
      <c r="N1489"/>
      <c r="O1489"/>
      <c r="P1489" s="13"/>
      <c r="Q1489" s="13"/>
      <c r="R1489"/>
      <c r="S1489"/>
      <c r="T1489"/>
      <c r="U1489"/>
      <c r="V1489"/>
      <c r="W1489"/>
      <c r="X1489"/>
      <c r="Y1489" s="12"/>
      <c r="Z1489" s="12"/>
      <c r="AA1489" s="12"/>
      <c r="AB1489" s="12"/>
    </row>
    <row r="1490" spans="1:28" x14ac:dyDescent="0.25">
      <c r="A1490"/>
      <c r="B1490"/>
      <c r="C1490"/>
      <c r="D1490" s="23"/>
      <c r="E1490"/>
      <c r="F1490" s="25"/>
      <c r="G1490" s="25"/>
      <c r="H1490" s="25"/>
      <c r="I1490" s="25"/>
      <c r="J1490" s="10"/>
      <c r="K1490"/>
      <c r="L1490" s="13"/>
      <c r="M1490" s="13"/>
      <c r="N1490"/>
      <c r="O1490"/>
      <c r="P1490" s="13"/>
      <c r="Q1490" s="13"/>
      <c r="R1490"/>
      <c r="S1490"/>
      <c r="T1490"/>
      <c r="U1490"/>
      <c r="V1490"/>
      <c r="W1490"/>
      <c r="X1490"/>
      <c r="Y1490" s="12"/>
      <c r="Z1490" s="12"/>
      <c r="AA1490" s="12"/>
      <c r="AB1490" s="12"/>
    </row>
    <row r="1491" spans="1:28" x14ac:dyDescent="0.25">
      <c r="A1491"/>
      <c r="B1491"/>
      <c r="C1491"/>
      <c r="D1491" s="23"/>
      <c r="E1491"/>
      <c r="F1491" s="25"/>
      <c r="G1491" s="25"/>
      <c r="H1491" s="25"/>
      <c r="I1491" s="25"/>
      <c r="J1491" s="10"/>
      <c r="K1491"/>
      <c r="L1491" s="13"/>
      <c r="M1491" s="13"/>
      <c r="N1491"/>
      <c r="O1491"/>
      <c r="P1491" s="13"/>
      <c r="Q1491" s="13"/>
      <c r="R1491"/>
      <c r="S1491"/>
      <c r="T1491"/>
      <c r="U1491"/>
      <c r="V1491"/>
      <c r="W1491"/>
      <c r="X1491"/>
      <c r="Y1491" s="12"/>
      <c r="Z1491" s="12"/>
      <c r="AA1491" s="12"/>
      <c r="AB1491" s="12"/>
    </row>
    <row r="1492" spans="1:28" x14ac:dyDescent="0.25">
      <c r="A1492"/>
      <c r="B1492"/>
      <c r="C1492"/>
      <c r="D1492" s="23"/>
      <c r="E1492"/>
      <c r="F1492" s="25"/>
      <c r="G1492" s="25"/>
      <c r="H1492" s="25"/>
      <c r="I1492" s="25"/>
      <c r="J1492" s="10"/>
      <c r="K1492"/>
      <c r="L1492" s="13"/>
      <c r="M1492" s="13"/>
      <c r="N1492"/>
      <c r="O1492"/>
      <c r="P1492" s="13"/>
      <c r="Q1492" s="13"/>
      <c r="R1492"/>
      <c r="S1492"/>
      <c r="T1492"/>
      <c r="U1492"/>
      <c r="V1492"/>
      <c r="W1492"/>
      <c r="X1492"/>
      <c r="Y1492" s="12"/>
      <c r="Z1492" s="12"/>
      <c r="AA1492" s="12"/>
      <c r="AB1492" s="12"/>
    </row>
    <row r="1493" spans="1:28" x14ac:dyDescent="0.25">
      <c r="A1493"/>
      <c r="B1493"/>
      <c r="C1493"/>
      <c r="D1493" s="23"/>
      <c r="E1493"/>
      <c r="F1493" s="25"/>
      <c r="G1493" s="25"/>
      <c r="H1493" s="25"/>
      <c r="I1493" s="25"/>
      <c r="J1493" s="10"/>
      <c r="K1493"/>
      <c r="L1493" s="13"/>
      <c r="M1493" s="13"/>
      <c r="N1493"/>
      <c r="O1493"/>
      <c r="P1493" s="13"/>
      <c r="Q1493" s="13"/>
      <c r="R1493"/>
      <c r="S1493"/>
      <c r="T1493"/>
      <c r="U1493"/>
      <c r="V1493"/>
      <c r="W1493"/>
      <c r="X1493"/>
      <c r="Y1493" s="12"/>
      <c r="Z1493" s="12"/>
      <c r="AA1493" s="12"/>
      <c r="AB1493" s="12"/>
    </row>
    <row r="1494" spans="1:28" x14ac:dyDescent="0.25">
      <c r="A1494"/>
      <c r="B1494"/>
      <c r="C1494"/>
      <c r="D1494" s="23"/>
      <c r="E1494"/>
      <c r="F1494" s="25"/>
      <c r="G1494" s="25"/>
      <c r="H1494" s="25"/>
      <c r="I1494" s="25"/>
      <c r="J1494" s="10"/>
      <c r="K1494"/>
      <c r="L1494" s="13"/>
      <c r="M1494" s="13"/>
      <c r="N1494"/>
      <c r="O1494"/>
      <c r="P1494" s="13"/>
      <c r="Q1494" s="13"/>
      <c r="R1494"/>
      <c r="S1494"/>
      <c r="T1494"/>
      <c r="U1494"/>
      <c r="V1494"/>
      <c r="W1494"/>
      <c r="X1494"/>
      <c r="Y1494" s="12"/>
      <c r="Z1494" s="12"/>
      <c r="AA1494" s="12"/>
      <c r="AB1494" s="12"/>
    </row>
    <row r="1495" spans="1:28" x14ac:dyDescent="0.25">
      <c r="A1495"/>
      <c r="B1495"/>
      <c r="C1495"/>
      <c r="D1495" s="23"/>
      <c r="E1495"/>
      <c r="F1495" s="25"/>
      <c r="G1495" s="25"/>
      <c r="H1495" s="25"/>
      <c r="I1495" s="25"/>
      <c r="J1495" s="10"/>
      <c r="K1495"/>
      <c r="L1495" s="13"/>
      <c r="M1495" s="13"/>
      <c r="N1495"/>
      <c r="O1495"/>
      <c r="P1495" s="13"/>
      <c r="Q1495" s="13"/>
      <c r="R1495"/>
      <c r="S1495"/>
      <c r="T1495"/>
      <c r="U1495"/>
      <c r="V1495"/>
      <c r="W1495"/>
      <c r="X1495"/>
      <c r="Y1495" s="12"/>
      <c r="Z1495" s="12"/>
      <c r="AA1495" s="12"/>
      <c r="AB1495" s="12"/>
    </row>
    <row r="1496" spans="1:28" x14ac:dyDescent="0.25">
      <c r="A1496"/>
      <c r="B1496"/>
      <c r="C1496"/>
      <c r="D1496" s="23"/>
      <c r="E1496"/>
      <c r="F1496" s="25"/>
      <c r="G1496" s="25"/>
      <c r="H1496" s="25"/>
      <c r="I1496" s="25"/>
      <c r="J1496" s="10"/>
      <c r="K1496"/>
      <c r="L1496" s="13"/>
      <c r="M1496" s="13"/>
      <c r="N1496"/>
      <c r="O1496"/>
      <c r="P1496" s="13"/>
      <c r="Q1496" s="13"/>
      <c r="R1496"/>
      <c r="S1496"/>
      <c r="T1496"/>
      <c r="U1496"/>
      <c r="V1496"/>
      <c r="W1496"/>
      <c r="X1496"/>
      <c r="Y1496" s="12"/>
      <c r="Z1496" s="12"/>
      <c r="AA1496" s="12"/>
      <c r="AB1496" s="12"/>
    </row>
    <row r="1497" spans="1:28" x14ac:dyDescent="0.25">
      <c r="A1497"/>
      <c r="B1497"/>
      <c r="C1497"/>
      <c r="D1497" s="23"/>
      <c r="E1497"/>
      <c r="F1497" s="25"/>
      <c r="G1497" s="25"/>
      <c r="H1497" s="25"/>
      <c r="I1497" s="25"/>
      <c r="J1497" s="10"/>
      <c r="K1497"/>
      <c r="L1497" s="13"/>
      <c r="M1497" s="13"/>
      <c r="N1497"/>
      <c r="O1497"/>
      <c r="P1497" s="13"/>
      <c r="Q1497" s="13"/>
      <c r="R1497"/>
      <c r="S1497"/>
      <c r="T1497"/>
      <c r="U1497"/>
      <c r="V1497"/>
      <c r="W1497"/>
      <c r="X1497"/>
      <c r="Y1497" s="12"/>
      <c r="Z1497" s="12"/>
      <c r="AA1497" s="12"/>
      <c r="AB1497" s="12"/>
    </row>
    <row r="1498" spans="1:28" x14ac:dyDescent="0.25">
      <c r="A1498"/>
      <c r="B1498"/>
      <c r="C1498"/>
      <c r="D1498" s="23"/>
      <c r="E1498"/>
      <c r="F1498" s="25"/>
      <c r="G1498" s="25"/>
      <c r="H1498" s="25"/>
      <c r="I1498" s="25"/>
      <c r="J1498" s="10"/>
      <c r="K1498"/>
      <c r="L1498" s="13"/>
      <c r="M1498" s="13"/>
      <c r="N1498"/>
      <c r="O1498"/>
      <c r="P1498" s="13"/>
      <c r="Q1498" s="13"/>
      <c r="R1498"/>
      <c r="S1498"/>
      <c r="T1498"/>
      <c r="U1498"/>
      <c r="V1498"/>
      <c r="W1498"/>
      <c r="X1498"/>
      <c r="Y1498" s="12"/>
      <c r="Z1498" s="12"/>
      <c r="AA1498" s="12"/>
      <c r="AB1498" s="12"/>
    </row>
    <row r="1499" spans="1:28" x14ac:dyDescent="0.25">
      <c r="A1499"/>
      <c r="B1499"/>
      <c r="C1499"/>
      <c r="D1499" s="23"/>
      <c r="E1499"/>
      <c r="F1499" s="25"/>
      <c r="G1499" s="25"/>
      <c r="H1499" s="25"/>
      <c r="I1499" s="25"/>
      <c r="J1499" s="10"/>
      <c r="K1499"/>
      <c r="L1499" s="13"/>
      <c r="M1499" s="13"/>
      <c r="N1499"/>
      <c r="O1499"/>
      <c r="P1499" s="13"/>
      <c r="Q1499" s="13"/>
      <c r="R1499"/>
      <c r="S1499"/>
      <c r="T1499"/>
      <c r="U1499"/>
      <c r="V1499"/>
      <c r="W1499"/>
      <c r="X1499"/>
      <c r="Y1499" s="12"/>
      <c r="Z1499" s="12"/>
      <c r="AA1499" s="12"/>
      <c r="AB1499" s="12"/>
    </row>
    <row r="1500" spans="1:28" x14ac:dyDescent="0.25">
      <c r="A1500"/>
      <c r="B1500"/>
      <c r="C1500"/>
      <c r="D1500" s="23"/>
      <c r="E1500"/>
      <c r="F1500" s="25"/>
      <c r="G1500" s="25"/>
      <c r="H1500" s="25"/>
      <c r="I1500" s="25"/>
      <c r="J1500" s="10"/>
      <c r="K1500"/>
      <c r="L1500" s="13"/>
      <c r="M1500" s="13"/>
      <c r="N1500"/>
      <c r="O1500"/>
      <c r="P1500" s="13"/>
      <c r="Q1500" s="13"/>
      <c r="R1500"/>
      <c r="S1500"/>
      <c r="T1500"/>
      <c r="U1500"/>
      <c r="V1500"/>
      <c r="W1500"/>
      <c r="X1500"/>
      <c r="Y1500" s="12"/>
      <c r="Z1500" s="12"/>
      <c r="AA1500" s="12"/>
      <c r="AB1500" s="12"/>
    </row>
    <row r="1501" spans="1:28" x14ac:dyDescent="0.25">
      <c r="A1501"/>
      <c r="B1501"/>
      <c r="C1501"/>
      <c r="D1501" s="23"/>
      <c r="E1501"/>
      <c r="F1501" s="25"/>
      <c r="G1501" s="25"/>
      <c r="H1501" s="25"/>
      <c r="I1501" s="25"/>
      <c r="J1501" s="10"/>
      <c r="K1501"/>
      <c r="L1501" s="13"/>
      <c r="M1501" s="13"/>
      <c r="N1501"/>
      <c r="O1501"/>
      <c r="P1501" s="13"/>
      <c r="Q1501" s="13"/>
      <c r="R1501"/>
      <c r="S1501"/>
      <c r="T1501"/>
      <c r="U1501"/>
      <c r="V1501"/>
      <c r="W1501"/>
      <c r="X1501"/>
      <c r="Y1501" s="12"/>
      <c r="Z1501" s="12"/>
      <c r="AA1501" s="12"/>
      <c r="AB1501" s="12"/>
    </row>
    <row r="1502" spans="1:28" x14ac:dyDescent="0.25">
      <c r="A1502"/>
      <c r="B1502"/>
      <c r="C1502"/>
      <c r="D1502" s="23"/>
      <c r="E1502"/>
      <c r="F1502" s="25"/>
      <c r="G1502" s="25"/>
      <c r="H1502" s="25"/>
      <c r="I1502" s="25"/>
      <c r="J1502" s="10"/>
      <c r="K1502"/>
      <c r="L1502" s="13"/>
      <c r="M1502" s="13"/>
      <c r="N1502"/>
      <c r="O1502"/>
      <c r="P1502" s="13"/>
      <c r="Q1502" s="13"/>
      <c r="R1502"/>
      <c r="S1502"/>
      <c r="T1502"/>
      <c r="U1502"/>
      <c r="V1502"/>
      <c r="W1502"/>
      <c r="X1502"/>
      <c r="Y1502" s="12"/>
      <c r="Z1502" s="12"/>
      <c r="AA1502" s="12"/>
      <c r="AB1502" s="12"/>
    </row>
    <row r="1503" spans="1:28" x14ac:dyDescent="0.25">
      <c r="A1503"/>
      <c r="B1503"/>
      <c r="C1503"/>
      <c r="D1503" s="23"/>
      <c r="E1503"/>
      <c r="F1503" s="25"/>
      <c r="G1503" s="25"/>
      <c r="H1503" s="25"/>
      <c r="I1503" s="25"/>
      <c r="J1503" s="10"/>
      <c r="K1503"/>
      <c r="L1503" s="13"/>
      <c r="M1503" s="13"/>
      <c r="N1503"/>
      <c r="O1503"/>
      <c r="P1503" s="13"/>
      <c r="Q1503" s="13"/>
      <c r="R1503"/>
      <c r="S1503"/>
      <c r="T1503"/>
      <c r="U1503"/>
      <c r="V1503"/>
      <c r="W1503"/>
      <c r="X1503"/>
      <c r="Y1503" s="12"/>
      <c r="Z1503" s="12"/>
      <c r="AA1503" s="12"/>
      <c r="AB1503" s="12"/>
    </row>
    <row r="1504" spans="1:28" x14ac:dyDescent="0.25">
      <c r="A1504"/>
      <c r="B1504"/>
      <c r="C1504"/>
      <c r="D1504" s="23"/>
      <c r="E1504"/>
      <c r="F1504" s="25"/>
      <c r="G1504" s="25"/>
      <c r="H1504" s="25"/>
      <c r="I1504" s="25"/>
      <c r="J1504" s="10"/>
      <c r="K1504"/>
      <c r="L1504" s="13"/>
      <c r="M1504" s="13"/>
      <c r="N1504"/>
      <c r="O1504"/>
      <c r="P1504" s="13"/>
      <c r="Q1504" s="13"/>
      <c r="R1504"/>
      <c r="S1504"/>
      <c r="T1504"/>
      <c r="U1504"/>
      <c r="V1504"/>
      <c r="W1504"/>
      <c r="X1504"/>
      <c r="Y1504" s="12"/>
      <c r="Z1504" s="12"/>
      <c r="AA1504" s="12"/>
      <c r="AB1504" s="12"/>
    </row>
    <row r="1505" spans="1:28" x14ac:dyDescent="0.25">
      <c r="A1505"/>
      <c r="B1505"/>
      <c r="C1505"/>
      <c r="D1505" s="23"/>
      <c r="E1505"/>
      <c r="F1505" s="25"/>
      <c r="G1505" s="25"/>
      <c r="H1505" s="25"/>
      <c r="I1505" s="25"/>
      <c r="J1505" s="10"/>
      <c r="K1505"/>
      <c r="L1505" s="13"/>
      <c r="M1505" s="13"/>
      <c r="N1505"/>
      <c r="O1505"/>
      <c r="P1505" s="13"/>
      <c r="Q1505" s="13"/>
      <c r="R1505"/>
      <c r="S1505"/>
      <c r="T1505"/>
      <c r="U1505"/>
      <c r="V1505"/>
      <c r="W1505"/>
      <c r="X1505"/>
      <c r="Y1505" s="12"/>
      <c r="Z1505" s="12"/>
      <c r="AA1505" s="12"/>
      <c r="AB1505" s="12"/>
    </row>
    <row r="1506" spans="1:28" x14ac:dyDescent="0.25">
      <c r="A1506"/>
      <c r="B1506"/>
      <c r="C1506"/>
      <c r="D1506" s="23"/>
      <c r="E1506"/>
      <c r="F1506" s="25"/>
      <c r="G1506" s="25"/>
      <c r="H1506" s="25"/>
      <c r="I1506" s="25"/>
      <c r="J1506" s="10"/>
      <c r="K1506"/>
      <c r="L1506" s="13"/>
      <c r="M1506" s="13"/>
      <c r="N1506"/>
      <c r="O1506"/>
      <c r="P1506" s="13"/>
      <c r="Q1506" s="13"/>
      <c r="R1506"/>
      <c r="S1506"/>
      <c r="T1506"/>
      <c r="U1506"/>
      <c r="V1506"/>
      <c r="W1506"/>
      <c r="X1506"/>
      <c r="Y1506" s="12"/>
      <c r="Z1506" s="12"/>
      <c r="AA1506" s="12"/>
      <c r="AB1506" s="12"/>
    </row>
    <row r="1507" spans="1:28" x14ac:dyDescent="0.25">
      <c r="A1507"/>
      <c r="B1507"/>
      <c r="C1507"/>
      <c r="D1507" s="23"/>
      <c r="E1507"/>
      <c r="F1507" s="25"/>
      <c r="G1507" s="25"/>
      <c r="H1507" s="25"/>
      <c r="I1507" s="25"/>
      <c r="J1507" s="10"/>
      <c r="K1507"/>
      <c r="L1507" s="13"/>
      <c r="M1507" s="13"/>
      <c r="N1507"/>
      <c r="O1507"/>
      <c r="P1507" s="13"/>
      <c r="Q1507" s="13"/>
      <c r="R1507"/>
      <c r="S1507"/>
      <c r="T1507"/>
      <c r="U1507"/>
      <c r="V1507"/>
      <c r="W1507"/>
      <c r="X1507"/>
      <c r="Y1507" s="12"/>
      <c r="Z1507" s="12"/>
      <c r="AA1507" s="12"/>
      <c r="AB1507" s="12"/>
    </row>
    <row r="1508" spans="1:28" x14ac:dyDescent="0.25">
      <c r="A1508"/>
      <c r="B1508"/>
      <c r="C1508"/>
      <c r="D1508" s="23"/>
      <c r="E1508"/>
      <c r="F1508" s="25"/>
      <c r="G1508" s="25"/>
      <c r="H1508" s="25"/>
      <c r="I1508" s="25"/>
      <c r="J1508" s="10"/>
      <c r="K1508"/>
      <c r="L1508" s="13"/>
      <c r="M1508" s="13"/>
      <c r="N1508"/>
      <c r="O1508"/>
      <c r="P1508" s="13"/>
      <c r="Q1508" s="13"/>
      <c r="R1508"/>
      <c r="S1508"/>
      <c r="T1508"/>
      <c r="U1508"/>
      <c r="V1508"/>
      <c r="W1508"/>
      <c r="X1508"/>
      <c r="Y1508" s="12"/>
      <c r="Z1508" s="12"/>
      <c r="AA1508" s="12"/>
      <c r="AB1508" s="12"/>
    </row>
    <row r="1509" spans="1:28" x14ac:dyDescent="0.25">
      <c r="A1509"/>
      <c r="B1509"/>
      <c r="C1509"/>
      <c r="D1509" s="23"/>
      <c r="E1509"/>
      <c r="F1509" s="25"/>
      <c r="G1509" s="25"/>
      <c r="H1509" s="25"/>
      <c r="I1509" s="25"/>
      <c r="J1509" s="10"/>
      <c r="K1509"/>
      <c r="L1509" s="13"/>
      <c r="M1509" s="13"/>
      <c r="N1509"/>
      <c r="O1509"/>
      <c r="P1509" s="13"/>
      <c r="Q1509" s="13"/>
      <c r="R1509"/>
      <c r="S1509"/>
      <c r="T1509"/>
      <c r="U1509"/>
      <c r="V1509"/>
      <c r="W1509"/>
      <c r="X1509"/>
      <c r="Y1509" s="12"/>
      <c r="Z1509" s="12"/>
      <c r="AA1509" s="12"/>
      <c r="AB1509" s="12"/>
    </row>
    <row r="1510" spans="1:28" x14ac:dyDescent="0.25">
      <c r="A1510"/>
      <c r="B1510"/>
      <c r="C1510"/>
      <c r="D1510" s="23"/>
      <c r="E1510"/>
      <c r="F1510" s="25"/>
      <c r="G1510" s="25"/>
      <c r="H1510" s="25"/>
      <c r="I1510" s="25"/>
      <c r="J1510" s="10"/>
      <c r="K1510"/>
      <c r="L1510" s="13"/>
      <c r="M1510" s="13"/>
      <c r="N1510"/>
      <c r="O1510"/>
      <c r="P1510" s="13"/>
      <c r="Q1510" s="13"/>
      <c r="R1510"/>
      <c r="S1510"/>
      <c r="T1510"/>
      <c r="U1510"/>
      <c r="V1510"/>
      <c r="W1510"/>
      <c r="X1510"/>
      <c r="Y1510" s="12"/>
      <c r="Z1510" s="12"/>
      <c r="AA1510" s="12"/>
      <c r="AB1510" s="12"/>
    </row>
    <row r="1511" spans="1:28" x14ac:dyDescent="0.25">
      <c r="A1511"/>
      <c r="B1511"/>
      <c r="C1511"/>
      <c r="D1511" s="23"/>
      <c r="E1511"/>
      <c r="F1511" s="25"/>
      <c r="G1511" s="25"/>
      <c r="H1511" s="25"/>
      <c r="I1511" s="25"/>
      <c r="J1511" s="10"/>
      <c r="K1511"/>
      <c r="L1511" s="13"/>
      <c r="M1511" s="13"/>
      <c r="N1511"/>
      <c r="O1511"/>
      <c r="P1511" s="13"/>
      <c r="Q1511" s="13"/>
      <c r="R1511"/>
      <c r="S1511"/>
      <c r="T1511"/>
      <c r="U1511"/>
      <c r="V1511"/>
      <c r="W1511"/>
      <c r="X1511"/>
      <c r="Y1511" s="12"/>
      <c r="Z1511" s="12"/>
      <c r="AA1511" s="12"/>
      <c r="AB1511" s="12"/>
    </row>
    <row r="1512" spans="1:28" x14ac:dyDescent="0.25">
      <c r="A1512"/>
      <c r="B1512"/>
      <c r="C1512"/>
      <c r="D1512" s="23"/>
      <c r="E1512"/>
      <c r="F1512" s="25"/>
      <c r="G1512" s="25"/>
      <c r="H1512" s="25"/>
      <c r="I1512" s="25"/>
      <c r="J1512" s="10"/>
      <c r="K1512"/>
      <c r="L1512" s="13"/>
      <c r="M1512" s="13"/>
      <c r="N1512"/>
      <c r="O1512"/>
      <c r="P1512" s="13"/>
      <c r="Q1512" s="13"/>
      <c r="R1512"/>
      <c r="S1512"/>
      <c r="T1512"/>
      <c r="U1512"/>
      <c r="V1512"/>
      <c r="W1512"/>
      <c r="X1512"/>
      <c r="Y1512" s="12"/>
      <c r="Z1512" s="12"/>
      <c r="AA1512" s="12"/>
      <c r="AB1512" s="12"/>
    </row>
    <row r="1513" spans="1:28" x14ac:dyDescent="0.25">
      <c r="A1513"/>
      <c r="B1513"/>
      <c r="C1513"/>
      <c r="D1513" s="23"/>
      <c r="E1513"/>
      <c r="F1513" s="25"/>
      <c r="G1513" s="25"/>
      <c r="H1513" s="25"/>
      <c r="I1513" s="25"/>
      <c r="J1513" s="10"/>
      <c r="K1513"/>
      <c r="L1513" s="13"/>
      <c r="M1513" s="13"/>
      <c r="N1513"/>
      <c r="O1513"/>
      <c r="P1513" s="13"/>
      <c r="Q1513" s="13"/>
      <c r="R1513"/>
      <c r="S1513"/>
      <c r="T1513"/>
      <c r="U1513"/>
      <c r="V1513"/>
      <c r="W1513"/>
      <c r="X1513"/>
      <c r="Y1513" s="12"/>
      <c r="Z1513" s="12"/>
      <c r="AA1513" s="12"/>
      <c r="AB1513" s="12"/>
    </row>
    <row r="1514" spans="1:28" x14ac:dyDescent="0.25">
      <c r="A1514"/>
      <c r="B1514"/>
      <c r="C1514"/>
      <c r="D1514" s="23"/>
      <c r="E1514"/>
      <c r="F1514" s="25"/>
      <c r="G1514" s="25"/>
      <c r="H1514" s="25"/>
      <c r="I1514" s="25"/>
      <c r="J1514" s="10"/>
      <c r="K1514"/>
      <c r="L1514" s="13"/>
      <c r="M1514" s="13"/>
      <c r="N1514"/>
      <c r="O1514"/>
      <c r="P1514" s="13"/>
      <c r="Q1514" s="13"/>
      <c r="R1514"/>
      <c r="S1514"/>
      <c r="T1514"/>
      <c r="U1514"/>
      <c r="V1514"/>
      <c r="W1514"/>
      <c r="X1514"/>
      <c r="Y1514" s="12"/>
      <c r="Z1514" s="12"/>
      <c r="AA1514" s="12"/>
      <c r="AB1514" s="12"/>
    </row>
    <row r="1515" spans="1:28" x14ac:dyDescent="0.25">
      <c r="A1515"/>
      <c r="B1515"/>
      <c r="C1515"/>
      <c r="D1515" s="23"/>
      <c r="E1515"/>
      <c r="F1515" s="25"/>
      <c r="G1515" s="25"/>
      <c r="H1515" s="25"/>
      <c r="I1515" s="25"/>
      <c r="J1515" s="10"/>
      <c r="K1515"/>
      <c r="L1515" s="13"/>
      <c r="M1515" s="13"/>
      <c r="N1515"/>
      <c r="O1515"/>
      <c r="P1515" s="13"/>
      <c r="Q1515" s="13"/>
      <c r="R1515"/>
      <c r="S1515"/>
      <c r="T1515"/>
      <c r="U1515"/>
      <c r="V1515"/>
      <c r="W1515"/>
      <c r="X1515"/>
      <c r="Y1515" s="12"/>
      <c r="Z1515" s="12"/>
      <c r="AA1515" s="12"/>
      <c r="AB1515" s="12"/>
    </row>
    <row r="1516" spans="1:28" x14ac:dyDescent="0.25">
      <c r="A1516"/>
      <c r="B1516"/>
      <c r="C1516"/>
      <c r="D1516" s="23"/>
      <c r="E1516"/>
      <c r="F1516" s="25"/>
      <c r="G1516" s="25"/>
      <c r="H1516" s="25"/>
      <c r="I1516" s="25"/>
      <c r="J1516" s="10"/>
      <c r="K1516"/>
      <c r="L1516" s="13"/>
      <c r="M1516" s="13"/>
      <c r="N1516"/>
      <c r="O1516"/>
      <c r="P1516" s="13"/>
      <c r="Q1516" s="13"/>
      <c r="R1516"/>
      <c r="S1516"/>
      <c r="T1516"/>
      <c r="U1516"/>
      <c r="V1516"/>
      <c r="W1516"/>
      <c r="X1516"/>
      <c r="Y1516" s="12"/>
      <c r="Z1516" s="12"/>
      <c r="AA1516" s="12"/>
      <c r="AB1516" s="12"/>
    </row>
    <row r="1517" spans="1:28" x14ac:dyDescent="0.25">
      <c r="A1517"/>
      <c r="B1517"/>
      <c r="C1517"/>
      <c r="D1517" s="23"/>
      <c r="E1517"/>
      <c r="F1517" s="25"/>
      <c r="G1517" s="25"/>
      <c r="H1517" s="25"/>
      <c r="I1517" s="25"/>
      <c r="J1517" s="10"/>
      <c r="K1517"/>
      <c r="L1517" s="13"/>
      <c r="M1517" s="13"/>
      <c r="N1517"/>
      <c r="O1517"/>
      <c r="P1517" s="13"/>
      <c r="Q1517" s="13"/>
      <c r="R1517"/>
      <c r="S1517"/>
      <c r="T1517"/>
      <c r="U1517"/>
      <c r="V1517"/>
      <c r="W1517"/>
      <c r="X1517"/>
      <c r="Y1517" s="12"/>
      <c r="Z1517" s="12"/>
      <c r="AA1517" s="12"/>
      <c r="AB1517" s="12"/>
    </row>
    <row r="1518" spans="1:28" x14ac:dyDescent="0.25">
      <c r="A1518"/>
      <c r="B1518"/>
      <c r="C1518"/>
      <c r="D1518" s="23"/>
      <c r="E1518"/>
      <c r="F1518" s="25"/>
      <c r="G1518" s="25"/>
      <c r="H1518" s="25"/>
      <c r="I1518" s="25"/>
      <c r="J1518" s="10"/>
      <c r="K1518"/>
      <c r="L1518" s="13"/>
      <c r="M1518" s="13"/>
      <c r="N1518"/>
      <c r="O1518"/>
      <c r="P1518" s="13"/>
      <c r="Q1518" s="13"/>
      <c r="R1518"/>
      <c r="S1518"/>
      <c r="T1518"/>
      <c r="U1518"/>
      <c r="V1518"/>
      <c r="W1518"/>
      <c r="X1518"/>
      <c r="Y1518" s="12"/>
      <c r="Z1518" s="12"/>
      <c r="AA1518" s="12"/>
      <c r="AB1518" s="12"/>
    </row>
    <row r="1519" spans="1:28" x14ac:dyDescent="0.25">
      <c r="A1519"/>
      <c r="B1519"/>
      <c r="C1519"/>
      <c r="D1519" s="23"/>
      <c r="E1519"/>
      <c r="F1519" s="25"/>
      <c r="G1519" s="25"/>
      <c r="H1519" s="25"/>
      <c r="I1519" s="25"/>
      <c r="J1519" s="10"/>
      <c r="K1519"/>
      <c r="L1519" s="13"/>
      <c r="M1519" s="13"/>
      <c r="N1519"/>
      <c r="O1519"/>
      <c r="P1519" s="13"/>
      <c r="Q1519" s="13"/>
      <c r="R1519"/>
      <c r="S1519"/>
      <c r="T1519"/>
      <c r="U1519"/>
      <c r="V1519"/>
      <c r="W1519"/>
      <c r="X1519"/>
      <c r="Y1519" s="12"/>
      <c r="Z1519" s="12"/>
      <c r="AA1519" s="12"/>
      <c r="AB1519" s="12"/>
    </row>
    <row r="1520" spans="1:28" x14ac:dyDescent="0.25">
      <c r="A1520"/>
      <c r="B1520"/>
      <c r="C1520"/>
      <c r="D1520" s="23"/>
      <c r="E1520"/>
      <c r="F1520" s="25"/>
      <c r="G1520" s="25"/>
      <c r="H1520" s="25"/>
      <c r="I1520" s="25"/>
      <c r="J1520" s="10"/>
      <c r="K1520"/>
      <c r="L1520" s="13"/>
      <c r="M1520" s="13"/>
      <c r="N1520"/>
      <c r="O1520"/>
      <c r="P1520" s="13"/>
      <c r="Q1520" s="13"/>
      <c r="R1520"/>
      <c r="S1520"/>
      <c r="T1520"/>
      <c r="U1520"/>
      <c r="V1520"/>
      <c r="W1520"/>
      <c r="X1520"/>
      <c r="Y1520" s="12"/>
      <c r="Z1520" s="12"/>
      <c r="AA1520" s="12"/>
      <c r="AB1520" s="12"/>
    </row>
    <row r="1521" spans="1:28" x14ac:dyDescent="0.25">
      <c r="A1521"/>
      <c r="B1521"/>
      <c r="C1521"/>
      <c r="D1521" s="23"/>
      <c r="E1521"/>
      <c r="F1521" s="25"/>
      <c r="G1521" s="25"/>
      <c r="H1521" s="25"/>
      <c r="I1521" s="25"/>
      <c r="J1521" s="10"/>
      <c r="K1521"/>
      <c r="L1521" s="13"/>
      <c r="M1521" s="13"/>
      <c r="N1521"/>
      <c r="O1521"/>
      <c r="P1521" s="13"/>
      <c r="Q1521" s="13"/>
      <c r="R1521"/>
      <c r="S1521"/>
      <c r="T1521"/>
      <c r="U1521"/>
      <c r="V1521"/>
      <c r="W1521"/>
      <c r="X1521"/>
      <c r="Y1521" s="12"/>
      <c r="Z1521" s="12"/>
      <c r="AA1521" s="12"/>
      <c r="AB1521" s="12"/>
    </row>
    <row r="1522" spans="1:28" x14ac:dyDescent="0.25">
      <c r="A1522"/>
      <c r="B1522"/>
      <c r="C1522"/>
      <c r="D1522" s="23"/>
      <c r="E1522"/>
      <c r="F1522" s="25"/>
      <c r="G1522" s="25"/>
      <c r="H1522" s="25"/>
      <c r="I1522" s="25"/>
      <c r="J1522" s="10"/>
      <c r="K1522"/>
      <c r="L1522" s="13"/>
      <c r="M1522" s="13"/>
      <c r="N1522"/>
      <c r="O1522"/>
      <c r="P1522" s="13"/>
      <c r="Q1522" s="13"/>
      <c r="R1522"/>
      <c r="S1522"/>
      <c r="T1522"/>
      <c r="U1522"/>
      <c r="V1522"/>
      <c r="W1522"/>
      <c r="X1522"/>
      <c r="Y1522" s="12"/>
      <c r="Z1522" s="12"/>
      <c r="AA1522" s="12"/>
      <c r="AB1522" s="12"/>
    </row>
    <row r="1523" spans="1:28" x14ac:dyDescent="0.25">
      <c r="A1523"/>
      <c r="B1523"/>
      <c r="C1523"/>
      <c r="D1523" s="23"/>
      <c r="E1523"/>
      <c r="F1523" s="25"/>
      <c r="G1523" s="25"/>
      <c r="H1523" s="25"/>
      <c r="I1523" s="25"/>
      <c r="J1523" s="10"/>
      <c r="K1523"/>
      <c r="L1523" s="13"/>
      <c r="M1523" s="13"/>
      <c r="N1523"/>
      <c r="O1523"/>
      <c r="P1523" s="13"/>
      <c r="Q1523" s="13"/>
      <c r="R1523"/>
      <c r="S1523"/>
      <c r="T1523"/>
      <c r="U1523"/>
      <c r="V1523"/>
      <c r="W1523"/>
      <c r="X1523"/>
      <c r="Y1523" s="12"/>
      <c r="Z1523" s="12"/>
      <c r="AA1523" s="12"/>
      <c r="AB1523" s="12"/>
    </row>
    <row r="1524" spans="1:28" x14ac:dyDescent="0.25">
      <c r="A1524"/>
      <c r="B1524"/>
      <c r="C1524"/>
      <c r="D1524" s="23"/>
      <c r="E1524"/>
      <c r="F1524" s="25"/>
      <c r="G1524" s="25"/>
      <c r="H1524" s="25"/>
      <c r="I1524" s="25"/>
      <c r="J1524" s="10"/>
      <c r="K1524"/>
      <c r="L1524" s="13"/>
      <c r="M1524" s="13"/>
      <c r="N1524"/>
      <c r="O1524"/>
      <c r="P1524" s="13"/>
      <c r="Q1524" s="13"/>
      <c r="R1524"/>
      <c r="S1524"/>
      <c r="T1524"/>
      <c r="U1524"/>
      <c r="V1524"/>
      <c r="W1524"/>
      <c r="X1524"/>
      <c r="Y1524" s="12"/>
      <c r="Z1524" s="12"/>
      <c r="AA1524" s="12"/>
      <c r="AB1524" s="12"/>
    </row>
    <row r="1525" spans="1:28" x14ac:dyDescent="0.25">
      <c r="A1525"/>
      <c r="B1525"/>
      <c r="C1525"/>
      <c r="D1525" s="23"/>
      <c r="E1525"/>
      <c r="F1525" s="25"/>
      <c r="G1525" s="25"/>
      <c r="H1525" s="25"/>
      <c r="I1525" s="25"/>
      <c r="J1525" s="10"/>
      <c r="K1525"/>
      <c r="L1525" s="13"/>
      <c r="M1525" s="13"/>
      <c r="N1525"/>
      <c r="O1525"/>
      <c r="P1525" s="13"/>
      <c r="Q1525" s="13"/>
      <c r="R1525"/>
      <c r="S1525"/>
      <c r="T1525"/>
      <c r="U1525"/>
      <c r="V1525"/>
      <c r="W1525"/>
      <c r="X1525"/>
      <c r="Y1525" s="12"/>
      <c r="Z1525" s="12"/>
      <c r="AA1525" s="12"/>
      <c r="AB1525" s="12"/>
    </row>
    <row r="1526" spans="1:28" x14ac:dyDescent="0.25">
      <c r="A1526"/>
      <c r="B1526"/>
      <c r="C1526"/>
      <c r="D1526" s="23"/>
      <c r="E1526"/>
      <c r="F1526" s="25"/>
      <c r="G1526" s="25"/>
      <c r="H1526" s="25"/>
      <c r="I1526" s="25"/>
      <c r="J1526" s="10"/>
      <c r="K1526"/>
      <c r="L1526" s="13"/>
      <c r="M1526" s="13"/>
      <c r="N1526"/>
      <c r="O1526"/>
      <c r="P1526" s="13"/>
      <c r="Q1526" s="13"/>
      <c r="R1526"/>
      <c r="S1526"/>
      <c r="T1526"/>
      <c r="U1526"/>
      <c r="V1526"/>
      <c r="W1526"/>
      <c r="X1526"/>
      <c r="Y1526" s="12"/>
      <c r="Z1526" s="12"/>
      <c r="AA1526" s="12"/>
      <c r="AB1526" s="12"/>
    </row>
    <row r="1527" spans="1:28" x14ac:dyDescent="0.25">
      <c r="A1527"/>
      <c r="B1527"/>
      <c r="C1527"/>
      <c r="D1527" s="23"/>
      <c r="E1527"/>
      <c r="F1527" s="25"/>
      <c r="G1527" s="25"/>
      <c r="H1527" s="25"/>
      <c r="I1527" s="25"/>
      <c r="J1527" s="10"/>
      <c r="K1527"/>
      <c r="L1527" s="13"/>
      <c r="M1527" s="13"/>
      <c r="N1527"/>
      <c r="O1527"/>
      <c r="P1527" s="13"/>
      <c r="Q1527" s="13"/>
      <c r="R1527"/>
      <c r="S1527"/>
      <c r="T1527"/>
      <c r="U1527"/>
      <c r="V1527"/>
      <c r="W1527"/>
      <c r="X1527"/>
      <c r="Y1527" s="12"/>
      <c r="Z1527" s="12"/>
      <c r="AA1527" s="12"/>
      <c r="AB1527" s="12"/>
    </row>
    <row r="1528" spans="1:28" x14ac:dyDescent="0.25">
      <c r="A1528"/>
      <c r="B1528"/>
      <c r="C1528"/>
      <c r="D1528" s="23"/>
      <c r="E1528"/>
      <c r="F1528" s="25"/>
      <c r="G1528" s="25"/>
      <c r="H1528" s="25"/>
      <c r="I1528" s="25"/>
      <c r="J1528" s="10"/>
      <c r="K1528"/>
      <c r="L1528" s="13"/>
      <c r="M1528" s="13"/>
      <c r="N1528"/>
      <c r="O1528"/>
      <c r="P1528" s="13"/>
      <c r="Q1528" s="13"/>
      <c r="R1528"/>
      <c r="S1528"/>
      <c r="T1528"/>
      <c r="U1528"/>
      <c r="V1528"/>
      <c r="W1528"/>
      <c r="X1528"/>
      <c r="Y1528" s="12"/>
      <c r="Z1528" s="12"/>
      <c r="AA1528" s="12"/>
      <c r="AB1528" s="12"/>
    </row>
    <row r="1529" spans="1:28" x14ac:dyDescent="0.25">
      <c r="A1529"/>
      <c r="B1529"/>
      <c r="C1529"/>
      <c r="D1529" s="23"/>
      <c r="E1529"/>
      <c r="F1529" s="25"/>
      <c r="G1529" s="25"/>
      <c r="H1529" s="25"/>
      <c r="I1529" s="25"/>
      <c r="J1529" s="10"/>
      <c r="K1529"/>
      <c r="L1529" s="13"/>
      <c r="M1529" s="13"/>
      <c r="N1529"/>
      <c r="O1529"/>
      <c r="P1529" s="13"/>
      <c r="Q1529" s="13"/>
      <c r="R1529"/>
      <c r="S1529"/>
      <c r="T1529"/>
      <c r="U1529"/>
      <c r="V1529"/>
      <c r="W1529"/>
      <c r="X1529"/>
      <c r="Y1529" s="12"/>
      <c r="Z1529" s="12"/>
      <c r="AA1529" s="12"/>
      <c r="AB1529" s="12"/>
    </row>
    <row r="1530" spans="1:28" x14ac:dyDescent="0.25">
      <c r="A1530"/>
      <c r="B1530"/>
      <c r="C1530"/>
      <c r="D1530" s="23"/>
      <c r="E1530"/>
      <c r="F1530" s="25"/>
      <c r="G1530" s="25"/>
      <c r="H1530" s="25"/>
      <c r="I1530" s="25"/>
      <c r="J1530" s="10"/>
      <c r="K1530"/>
      <c r="L1530" s="13"/>
      <c r="M1530" s="13"/>
      <c r="N1530"/>
      <c r="O1530"/>
      <c r="P1530" s="13"/>
      <c r="Q1530" s="13"/>
      <c r="R1530"/>
      <c r="S1530"/>
      <c r="T1530"/>
      <c r="U1530"/>
      <c r="V1530"/>
      <c r="W1530"/>
      <c r="X1530"/>
      <c r="Y1530" s="12"/>
      <c r="Z1530" s="12"/>
      <c r="AA1530" s="12"/>
      <c r="AB1530" s="12"/>
    </row>
    <row r="1531" spans="1:28" x14ac:dyDescent="0.25">
      <c r="A1531"/>
      <c r="B1531"/>
      <c r="C1531"/>
      <c r="D1531" s="23"/>
      <c r="E1531"/>
      <c r="F1531" s="25"/>
      <c r="G1531" s="25"/>
      <c r="H1531" s="25"/>
      <c r="I1531" s="25"/>
      <c r="J1531" s="10"/>
      <c r="K1531"/>
      <c r="L1531" s="13"/>
      <c r="M1531" s="13"/>
      <c r="N1531"/>
      <c r="O1531"/>
      <c r="P1531" s="13"/>
      <c r="Q1531" s="13"/>
      <c r="R1531"/>
      <c r="S1531"/>
      <c r="T1531"/>
      <c r="U1531"/>
      <c r="V1531"/>
      <c r="W1531"/>
      <c r="X1531"/>
      <c r="Y1531" s="12"/>
      <c r="Z1531" s="12"/>
      <c r="AA1531" s="12"/>
      <c r="AB1531" s="12"/>
    </row>
    <row r="1532" spans="1:28" x14ac:dyDescent="0.25">
      <c r="A1532"/>
      <c r="B1532"/>
      <c r="C1532"/>
      <c r="D1532" s="23"/>
      <c r="E1532"/>
      <c r="F1532" s="25"/>
      <c r="G1532" s="25"/>
      <c r="H1532" s="25"/>
      <c r="I1532" s="25"/>
      <c r="J1532" s="10"/>
      <c r="K1532"/>
      <c r="L1532" s="13"/>
      <c r="M1532" s="13"/>
      <c r="N1532"/>
      <c r="O1532"/>
      <c r="P1532" s="13"/>
      <c r="Q1532" s="13"/>
      <c r="R1532"/>
      <c r="S1532"/>
      <c r="T1532"/>
      <c r="U1532"/>
      <c r="V1532"/>
      <c r="W1532"/>
      <c r="X1532"/>
      <c r="Y1532" s="12"/>
      <c r="Z1532" s="12"/>
      <c r="AA1532" s="12"/>
      <c r="AB1532" s="12"/>
    </row>
    <row r="1533" spans="1:28" x14ac:dyDescent="0.25">
      <c r="A1533"/>
      <c r="B1533"/>
      <c r="C1533"/>
      <c r="D1533" s="23"/>
      <c r="E1533"/>
      <c r="F1533" s="25"/>
      <c r="G1533" s="25"/>
      <c r="H1533" s="25"/>
      <c r="I1533" s="25"/>
      <c r="J1533" s="10"/>
      <c r="K1533"/>
      <c r="L1533" s="13"/>
      <c r="M1533" s="13"/>
      <c r="N1533"/>
      <c r="O1533"/>
      <c r="P1533" s="13"/>
      <c r="Q1533" s="13"/>
      <c r="R1533"/>
      <c r="S1533"/>
      <c r="T1533"/>
      <c r="U1533"/>
      <c r="V1533"/>
      <c r="W1533"/>
      <c r="X1533"/>
      <c r="Y1533" s="12"/>
      <c r="Z1533" s="12"/>
      <c r="AA1533" s="12"/>
      <c r="AB1533" s="12"/>
    </row>
    <row r="1534" spans="1:28" x14ac:dyDescent="0.25">
      <c r="A1534"/>
      <c r="B1534"/>
      <c r="C1534"/>
      <c r="D1534" s="23"/>
      <c r="E1534"/>
      <c r="F1534" s="25"/>
      <c r="G1534" s="25"/>
      <c r="H1534" s="25"/>
      <c r="I1534" s="25"/>
      <c r="J1534" s="10"/>
      <c r="K1534"/>
      <c r="L1534" s="13"/>
      <c r="M1534" s="13"/>
      <c r="N1534"/>
      <c r="O1534"/>
      <c r="P1534" s="13"/>
      <c r="Q1534" s="13"/>
      <c r="R1534"/>
      <c r="S1534"/>
      <c r="T1534"/>
      <c r="U1534"/>
      <c r="V1534"/>
      <c r="W1534"/>
      <c r="X1534"/>
      <c r="Y1534" s="12"/>
      <c r="Z1534" s="12"/>
      <c r="AA1534" s="12"/>
      <c r="AB1534" s="12"/>
    </row>
    <row r="1535" spans="1:28" x14ac:dyDescent="0.25">
      <c r="A1535"/>
      <c r="B1535"/>
      <c r="C1535"/>
      <c r="D1535" s="23"/>
      <c r="E1535"/>
      <c r="F1535" s="25"/>
      <c r="G1535" s="25"/>
      <c r="H1535" s="25"/>
      <c r="I1535" s="25"/>
      <c r="J1535" s="10"/>
      <c r="K1535"/>
      <c r="L1535" s="13"/>
      <c r="M1535" s="13"/>
      <c r="N1535"/>
      <c r="O1535"/>
      <c r="P1535" s="13"/>
      <c r="Q1535" s="13"/>
      <c r="R1535"/>
      <c r="S1535"/>
      <c r="T1535"/>
      <c r="U1535"/>
      <c r="V1535"/>
      <c r="W1535"/>
      <c r="X1535"/>
      <c r="Y1535" s="12"/>
      <c r="Z1535" s="12"/>
      <c r="AA1535" s="12"/>
      <c r="AB1535" s="12"/>
    </row>
    <row r="1536" spans="1:28" x14ac:dyDescent="0.25">
      <c r="A1536"/>
      <c r="B1536"/>
      <c r="C1536"/>
      <c r="D1536" s="23"/>
      <c r="E1536"/>
      <c r="F1536" s="25"/>
      <c r="G1536" s="25"/>
      <c r="H1536" s="25"/>
      <c r="I1536" s="25"/>
      <c r="J1536" s="10"/>
      <c r="K1536"/>
      <c r="L1536" s="13"/>
      <c r="M1536" s="13"/>
      <c r="N1536"/>
      <c r="O1536"/>
      <c r="P1536" s="13"/>
      <c r="Q1536" s="13"/>
      <c r="R1536"/>
      <c r="S1536"/>
      <c r="T1536"/>
      <c r="U1536"/>
      <c r="V1536"/>
      <c r="W1536"/>
      <c r="X1536"/>
      <c r="Y1536" s="12"/>
      <c r="Z1536" s="12"/>
      <c r="AA1536" s="12"/>
      <c r="AB1536" s="12"/>
    </row>
    <row r="1537" spans="1:28" x14ac:dyDescent="0.25">
      <c r="A1537"/>
      <c r="B1537"/>
      <c r="C1537"/>
      <c r="D1537" s="23"/>
      <c r="E1537"/>
      <c r="F1537" s="25"/>
      <c r="G1537" s="25"/>
      <c r="H1537" s="25"/>
      <c r="I1537" s="25"/>
      <c r="J1537" s="10"/>
      <c r="K1537"/>
      <c r="L1537" s="13"/>
      <c r="M1537" s="13"/>
      <c r="N1537"/>
      <c r="O1537"/>
      <c r="P1537" s="13"/>
      <c r="Q1537" s="13"/>
      <c r="R1537"/>
      <c r="S1537"/>
      <c r="T1537"/>
      <c r="U1537"/>
      <c r="V1537"/>
      <c r="W1537"/>
      <c r="X1537"/>
      <c r="Y1537" s="12"/>
      <c r="Z1537" s="12"/>
      <c r="AA1537" s="12"/>
      <c r="AB1537" s="12"/>
    </row>
    <row r="1538" spans="1:28" x14ac:dyDescent="0.25">
      <c r="A1538"/>
      <c r="B1538"/>
      <c r="C1538"/>
      <c r="D1538" s="23"/>
      <c r="E1538"/>
      <c r="F1538" s="25"/>
      <c r="G1538" s="25"/>
      <c r="H1538" s="25"/>
      <c r="I1538" s="25"/>
      <c r="J1538" s="10"/>
      <c r="K1538"/>
      <c r="L1538" s="13"/>
      <c r="M1538" s="13"/>
      <c r="N1538"/>
      <c r="O1538"/>
      <c r="P1538" s="13"/>
      <c r="Q1538" s="13"/>
      <c r="R1538"/>
      <c r="S1538"/>
      <c r="T1538"/>
      <c r="U1538"/>
      <c r="V1538"/>
      <c r="W1538"/>
      <c r="X1538"/>
      <c r="Y1538" s="12"/>
      <c r="Z1538" s="12"/>
      <c r="AA1538" s="12"/>
      <c r="AB1538" s="12"/>
    </row>
    <row r="1539" spans="1:28" x14ac:dyDescent="0.25">
      <c r="A1539"/>
      <c r="B1539"/>
      <c r="C1539"/>
      <c r="D1539" s="23"/>
      <c r="E1539"/>
      <c r="F1539" s="25"/>
      <c r="G1539" s="25"/>
      <c r="H1539" s="25"/>
      <c r="I1539" s="25"/>
      <c r="J1539" s="10"/>
      <c r="K1539"/>
      <c r="L1539" s="13"/>
      <c r="M1539" s="13"/>
      <c r="N1539"/>
      <c r="O1539"/>
      <c r="P1539" s="13"/>
      <c r="Q1539" s="13"/>
      <c r="R1539"/>
      <c r="S1539"/>
      <c r="T1539"/>
      <c r="U1539"/>
      <c r="V1539"/>
      <c r="W1539"/>
      <c r="X1539"/>
      <c r="Y1539" s="12"/>
      <c r="Z1539" s="12"/>
      <c r="AA1539" s="12"/>
      <c r="AB1539" s="12"/>
    </row>
    <row r="1540" spans="1:28" x14ac:dyDescent="0.25">
      <c r="A1540"/>
      <c r="B1540"/>
      <c r="C1540"/>
      <c r="D1540" s="23"/>
      <c r="E1540"/>
      <c r="F1540" s="25"/>
      <c r="G1540" s="25"/>
      <c r="H1540" s="25"/>
      <c r="I1540" s="25"/>
      <c r="J1540" s="10"/>
      <c r="K1540"/>
      <c r="L1540" s="13"/>
      <c r="M1540" s="13"/>
      <c r="N1540"/>
      <c r="O1540"/>
      <c r="P1540" s="13"/>
      <c r="Q1540" s="13"/>
      <c r="R1540"/>
      <c r="S1540"/>
      <c r="T1540"/>
      <c r="U1540"/>
      <c r="V1540"/>
      <c r="W1540"/>
      <c r="X1540"/>
      <c r="Y1540" s="12"/>
      <c r="Z1540" s="12"/>
      <c r="AA1540" s="12"/>
      <c r="AB1540" s="12"/>
    </row>
    <row r="1541" spans="1:28" x14ac:dyDescent="0.25">
      <c r="A1541"/>
      <c r="B1541"/>
      <c r="C1541"/>
      <c r="D1541" s="23"/>
      <c r="E1541"/>
      <c r="F1541" s="25"/>
      <c r="G1541" s="25"/>
      <c r="H1541" s="25"/>
      <c r="I1541" s="25"/>
      <c r="J1541" s="10"/>
      <c r="K1541"/>
      <c r="L1541" s="13"/>
      <c r="M1541" s="13"/>
      <c r="N1541"/>
      <c r="O1541"/>
      <c r="P1541" s="13"/>
      <c r="Q1541" s="13"/>
      <c r="R1541"/>
      <c r="S1541"/>
      <c r="T1541"/>
      <c r="U1541"/>
      <c r="V1541"/>
      <c r="W1541"/>
      <c r="X1541"/>
      <c r="Y1541" s="12"/>
      <c r="Z1541" s="12"/>
      <c r="AA1541" s="12"/>
      <c r="AB1541" s="12"/>
    </row>
    <row r="1542" spans="1:28" x14ac:dyDescent="0.25">
      <c r="A1542"/>
      <c r="B1542"/>
      <c r="C1542"/>
      <c r="D1542" s="23"/>
      <c r="E1542"/>
      <c r="F1542" s="25"/>
      <c r="G1542" s="25"/>
      <c r="H1542" s="25"/>
      <c r="I1542" s="25"/>
      <c r="J1542" s="10"/>
      <c r="K1542"/>
      <c r="L1542" s="13"/>
      <c r="M1542" s="13"/>
      <c r="N1542"/>
      <c r="O1542"/>
      <c r="P1542" s="13"/>
      <c r="Q1542" s="13"/>
      <c r="R1542"/>
      <c r="S1542"/>
      <c r="T1542"/>
      <c r="U1542"/>
      <c r="V1542"/>
      <c r="W1542"/>
      <c r="X1542"/>
      <c r="Y1542" s="12"/>
      <c r="Z1542" s="12"/>
      <c r="AA1542" s="12"/>
      <c r="AB1542" s="12"/>
    </row>
    <row r="1543" spans="1:28" x14ac:dyDescent="0.25">
      <c r="A1543"/>
      <c r="B1543"/>
      <c r="C1543"/>
      <c r="D1543" s="23"/>
      <c r="E1543"/>
      <c r="F1543" s="25"/>
      <c r="G1543" s="25"/>
      <c r="H1543" s="25"/>
      <c r="I1543" s="25"/>
      <c r="J1543" s="10"/>
      <c r="K1543"/>
      <c r="L1543" s="13"/>
      <c r="M1543" s="13"/>
      <c r="N1543"/>
      <c r="O1543"/>
      <c r="P1543" s="13"/>
      <c r="Q1543" s="13"/>
      <c r="R1543"/>
      <c r="S1543"/>
      <c r="T1543"/>
      <c r="U1543"/>
      <c r="V1543"/>
      <c r="W1543"/>
      <c r="X1543"/>
      <c r="Y1543" s="12"/>
      <c r="Z1543" s="12"/>
      <c r="AA1543" s="12"/>
      <c r="AB1543" s="12"/>
    </row>
    <row r="1544" spans="1:28" x14ac:dyDescent="0.25">
      <c r="A1544"/>
      <c r="B1544"/>
      <c r="C1544"/>
      <c r="D1544" s="23"/>
      <c r="E1544"/>
      <c r="F1544" s="25"/>
      <c r="G1544" s="25"/>
      <c r="H1544" s="25"/>
      <c r="I1544" s="25"/>
      <c r="J1544" s="10"/>
      <c r="K1544"/>
      <c r="L1544" s="13"/>
      <c r="M1544" s="13"/>
      <c r="N1544"/>
      <c r="O1544"/>
      <c r="P1544" s="13"/>
      <c r="Q1544" s="13"/>
      <c r="R1544"/>
      <c r="S1544"/>
      <c r="T1544"/>
      <c r="U1544"/>
      <c r="V1544"/>
      <c r="W1544"/>
      <c r="X1544"/>
      <c r="Y1544" s="12"/>
      <c r="Z1544" s="12"/>
      <c r="AA1544" s="12"/>
      <c r="AB1544" s="12"/>
    </row>
    <row r="1545" spans="1:28" x14ac:dyDescent="0.25">
      <c r="A1545"/>
      <c r="B1545"/>
      <c r="C1545"/>
      <c r="D1545" s="23"/>
      <c r="E1545"/>
      <c r="F1545" s="25"/>
      <c r="G1545" s="25"/>
      <c r="H1545" s="25"/>
      <c r="I1545" s="25"/>
      <c r="J1545" s="10"/>
      <c r="K1545"/>
      <c r="L1545" s="13"/>
      <c r="M1545" s="13"/>
      <c r="N1545"/>
      <c r="O1545"/>
      <c r="P1545" s="13"/>
      <c r="Q1545" s="13"/>
      <c r="R1545"/>
      <c r="S1545"/>
      <c r="T1545"/>
      <c r="U1545"/>
      <c r="V1545"/>
      <c r="W1545"/>
      <c r="X1545"/>
      <c r="Y1545" s="12"/>
      <c r="Z1545" s="12"/>
      <c r="AA1545" s="12"/>
      <c r="AB1545" s="12"/>
    </row>
    <row r="1546" spans="1:28" x14ac:dyDescent="0.25">
      <c r="A1546"/>
      <c r="B1546"/>
      <c r="C1546"/>
      <c r="D1546" s="23"/>
      <c r="E1546"/>
      <c r="F1546" s="25"/>
      <c r="G1546" s="25"/>
      <c r="H1546" s="25"/>
      <c r="I1546" s="25"/>
      <c r="J1546" s="10"/>
      <c r="K1546"/>
      <c r="L1546" s="13"/>
      <c r="M1546" s="13"/>
      <c r="N1546"/>
      <c r="O1546"/>
      <c r="P1546" s="13"/>
      <c r="Q1546" s="13"/>
      <c r="R1546"/>
      <c r="S1546"/>
      <c r="T1546"/>
      <c r="U1546"/>
      <c r="V1546"/>
      <c r="W1546"/>
      <c r="X1546"/>
      <c r="Y1546" s="12"/>
      <c r="Z1546" s="12"/>
      <c r="AA1546" s="12"/>
      <c r="AB1546" s="12"/>
    </row>
    <row r="1547" spans="1:28" x14ac:dyDescent="0.25">
      <c r="A1547"/>
      <c r="B1547"/>
      <c r="C1547"/>
      <c r="D1547" s="23"/>
      <c r="E1547"/>
      <c r="F1547" s="25"/>
      <c r="G1547" s="25"/>
      <c r="H1547" s="25"/>
      <c r="I1547" s="25"/>
      <c r="J1547" s="10"/>
      <c r="K1547"/>
      <c r="L1547" s="13"/>
      <c r="M1547" s="13"/>
      <c r="N1547"/>
      <c r="O1547"/>
      <c r="P1547" s="13"/>
      <c r="Q1547" s="13"/>
      <c r="R1547"/>
      <c r="S1547"/>
      <c r="T1547"/>
      <c r="U1547"/>
      <c r="V1547"/>
      <c r="W1547"/>
      <c r="X1547"/>
      <c r="Y1547" s="12"/>
      <c r="Z1547" s="12"/>
      <c r="AA1547" s="12"/>
      <c r="AB1547" s="12"/>
    </row>
    <row r="1548" spans="1:28" x14ac:dyDescent="0.25">
      <c r="A1548"/>
      <c r="B1548"/>
      <c r="C1548"/>
      <c r="D1548" s="23"/>
      <c r="E1548"/>
      <c r="F1548" s="25"/>
      <c r="G1548" s="25"/>
      <c r="H1548" s="25"/>
      <c r="I1548" s="25"/>
      <c r="J1548" s="10"/>
      <c r="K1548"/>
      <c r="L1548" s="13"/>
      <c r="M1548" s="13"/>
      <c r="N1548"/>
      <c r="O1548"/>
      <c r="P1548" s="13"/>
      <c r="Q1548" s="13"/>
      <c r="R1548"/>
      <c r="S1548"/>
      <c r="T1548"/>
      <c r="U1548"/>
      <c r="V1548"/>
      <c r="W1548"/>
      <c r="X1548"/>
      <c r="Y1548" s="12"/>
      <c r="Z1548" s="12"/>
      <c r="AA1548" s="12"/>
      <c r="AB1548" s="12"/>
    </row>
    <row r="1549" spans="1:28" x14ac:dyDescent="0.25">
      <c r="A1549"/>
      <c r="B1549"/>
      <c r="C1549"/>
      <c r="D1549" s="23"/>
      <c r="E1549"/>
      <c r="F1549" s="25"/>
      <c r="G1549" s="25"/>
      <c r="H1549" s="25"/>
      <c r="I1549" s="25"/>
      <c r="J1549" s="10"/>
      <c r="K1549"/>
      <c r="L1549" s="13"/>
      <c r="M1549" s="13"/>
      <c r="N1549"/>
      <c r="O1549"/>
      <c r="P1549" s="13"/>
      <c r="Q1549" s="13"/>
      <c r="R1549"/>
      <c r="S1549"/>
      <c r="T1549"/>
      <c r="U1549"/>
      <c r="V1549"/>
      <c r="W1549"/>
      <c r="X1549"/>
      <c r="Y1549" s="12"/>
      <c r="Z1549" s="12"/>
      <c r="AA1549" s="12"/>
      <c r="AB1549" s="12"/>
    </row>
    <row r="1550" spans="1:28" x14ac:dyDescent="0.25">
      <c r="A1550"/>
      <c r="B1550"/>
      <c r="C1550"/>
      <c r="D1550" s="23"/>
      <c r="E1550"/>
      <c r="F1550" s="25"/>
      <c r="G1550" s="25"/>
      <c r="H1550" s="25"/>
      <c r="I1550" s="25"/>
      <c r="J1550" s="10"/>
      <c r="K1550"/>
      <c r="L1550" s="13"/>
      <c r="M1550" s="13"/>
      <c r="N1550"/>
      <c r="O1550"/>
      <c r="P1550" s="13"/>
      <c r="Q1550" s="13"/>
      <c r="R1550"/>
      <c r="S1550"/>
      <c r="T1550"/>
      <c r="U1550"/>
      <c r="V1550"/>
      <c r="W1550"/>
      <c r="X1550"/>
      <c r="Y1550" s="12"/>
      <c r="Z1550" s="12"/>
      <c r="AA1550" s="12"/>
      <c r="AB1550" s="12"/>
    </row>
    <row r="1551" spans="1:28" x14ac:dyDescent="0.25">
      <c r="A1551"/>
      <c r="B1551"/>
      <c r="C1551"/>
      <c r="D1551" s="23"/>
      <c r="E1551"/>
      <c r="F1551" s="25"/>
      <c r="G1551" s="25"/>
      <c r="H1551" s="25"/>
      <c r="I1551" s="25"/>
      <c r="J1551" s="10"/>
      <c r="K1551"/>
      <c r="L1551" s="13"/>
      <c r="M1551" s="13"/>
      <c r="N1551"/>
      <c r="O1551"/>
      <c r="P1551" s="13"/>
      <c r="Q1551" s="13"/>
      <c r="R1551"/>
      <c r="S1551"/>
      <c r="T1551"/>
      <c r="U1551"/>
      <c r="V1551"/>
      <c r="W1551"/>
      <c r="X1551"/>
      <c r="Y1551" s="12"/>
      <c r="Z1551" s="12"/>
      <c r="AA1551" s="12"/>
      <c r="AB1551" s="12"/>
    </row>
    <row r="1552" spans="1:28" x14ac:dyDescent="0.25">
      <c r="A1552"/>
      <c r="B1552"/>
      <c r="C1552"/>
      <c r="D1552" s="23"/>
      <c r="E1552"/>
      <c r="F1552" s="25"/>
      <c r="G1552" s="25"/>
      <c r="H1552" s="25"/>
      <c r="I1552" s="25"/>
      <c r="J1552" s="10"/>
      <c r="K1552"/>
      <c r="L1552" s="13"/>
      <c r="M1552" s="13"/>
      <c r="N1552"/>
      <c r="O1552"/>
      <c r="P1552" s="13"/>
      <c r="Q1552" s="13"/>
      <c r="R1552"/>
      <c r="S1552"/>
      <c r="T1552"/>
      <c r="U1552"/>
      <c r="V1552"/>
      <c r="W1552"/>
      <c r="X1552"/>
      <c r="Y1552" s="12"/>
      <c r="Z1552" s="12"/>
      <c r="AA1552" s="12"/>
      <c r="AB1552" s="12"/>
    </row>
    <row r="1553" spans="1:28" x14ac:dyDescent="0.25">
      <c r="A1553"/>
      <c r="B1553"/>
      <c r="C1553"/>
      <c r="D1553" s="23"/>
      <c r="E1553"/>
      <c r="F1553" s="25"/>
      <c r="G1553" s="25"/>
      <c r="H1553" s="25"/>
      <c r="I1553" s="25"/>
      <c r="J1553" s="10"/>
      <c r="K1553"/>
      <c r="L1553" s="13"/>
      <c r="M1553" s="13"/>
      <c r="N1553"/>
      <c r="O1553"/>
      <c r="P1553" s="13"/>
      <c r="Q1553" s="13"/>
      <c r="R1553"/>
      <c r="S1553"/>
      <c r="T1553"/>
      <c r="U1553"/>
      <c r="V1553"/>
      <c r="W1553"/>
      <c r="X1553"/>
      <c r="Y1553" s="12"/>
      <c r="Z1553" s="12"/>
      <c r="AA1553" s="12"/>
      <c r="AB1553" s="12"/>
    </row>
    <row r="1554" spans="1:28" x14ac:dyDescent="0.25">
      <c r="A1554"/>
      <c r="B1554"/>
      <c r="C1554"/>
      <c r="D1554" s="23"/>
      <c r="E1554"/>
      <c r="F1554" s="25"/>
      <c r="G1554" s="25"/>
      <c r="H1554" s="25"/>
      <c r="I1554" s="25"/>
      <c r="J1554" s="10"/>
      <c r="K1554"/>
      <c r="L1554" s="13"/>
      <c r="M1554" s="13"/>
      <c r="N1554"/>
      <c r="O1554"/>
      <c r="P1554" s="13"/>
      <c r="Q1554" s="13"/>
      <c r="R1554"/>
      <c r="S1554"/>
      <c r="T1554"/>
      <c r="U1554"/>
      <c r="V1554"/>
      <c r="W1554"/>
      <c r="X1554"/>
      <c r="Y1554" s="12"/>
      <c r="Z1554" s="12"/>
      <c r="AA1554" s="12"/>
      <c r="AB1554" s="12"/>
    </row>
    <row r="1555" spans="1:28" x14ac:dyDescent="0.25">
      <c r="A1555"/>
      <c r="B1555"/>
      <c r="C1555"/>
      <c r="D1555" s="23"/>
      <c r="E1555"/>
      <c r="F1555" s="25"/>
      <c r="G1555" s="25"/>
      <c r="H1555" s="25"/>
      <c r="I1555" s="25"/>
      <c r="J1555" s="10"/>
      <c r="K1555"/>
      <c r="L1555" s="13"/>
      <c r="M1555" s="13"/>
      <c r="N1555"/>
      <c r="O1555"/>
      <c r="P1555" s="13"/>
      <c r="Q1555" s="13"/>
      <c r="R1555"/>
      <c r="S1555"/>
      <c r="T1555"/>
      <c r="U1555"/>
      <c r="V1555"/>
      <c r="W1555"/>
      <c r="X1555"/>
      <c r="Y1555" s="12"/>
      <c r="Z1555" s="12"/>
      <c r="AA1555" s="12"/>
      <c r="AB1555" s="12"/>
    </row>
    <row r="1556" spans="1:28" x14ac:dyDescent="0.25">
      <c r="A1556"/>
      <c r="B1556"/>
      <c r="C1556"/>
      <c r="D1556" s="23"/>
      <c r="E1556"/>
      <c r="F1556" s="25"/>
      <c r="G1556" s="25"/>
      <c r="H1556" s="25"/>
      <c r="I1556" s="25"/>
      <c r="J1556" s="10"/>
      <c r="K1556"/>
      <c r="L1556" s="13"/>
      <c r="M1556" s="13"/>
      <c r="N1556"/>
      <c r="O1556"/>
      <c r="P1556" s="13"/>
      <c r="Q1556" s="13"/>
      <c r="R1556"/>
      <c r="S1556"/>
      <c r="T1556"/>
      <c r="U1556"/>
      <c r="V1556"/>
      <c r="W1556"/>
      <c r="X1556"/>
      <c r="Y1556" s="12"/>
      <c r="Z1556" s="12"/>
      <c r="AA1556" s="12"/>
      <c r="AB1556" s="12"/>
    </row>
    <row r="1557" spans="1:28" x14ac:dyDescent="0.25">
      <c r="A1557"/>
      <c r="B1557"/>
      <c r="C1557"/>
      <c r="D1557" s="23"/>
      <c r="E1557"/>
      <c r="F1557" s="25"/>
      <c r="G1557" s="25"/>
      <c r="H1557" s="25"/>
      <c r="I1557" s="25"/>
      <c r="J1557" s="10"/>
      <c r="K1557"/>
      <c r="L1557" s="13"/>
      <c r="M1557" s="13"/>
      <c r="N1557"/>
      <c r="O1557"/>
      <c r="P1557" s="13"/>
      <c r="Q1557" s="13"/>
      <c r="R1557"/>
      <c r="S1557"/>
      <c r="T1557"/>
      <c r="U1557"/>
      <c r="V1557"/>
      <c r="W1557"/>
      <c r="X1557"/>
      <c r="Y1557" s="12"/>
      <c r="Z1557" s="12"/>
      <c r="AA1557" s="12"/>
      <c r="AB1557" s="12"/>
    </row>
    <row r="1558" spans="1:28" x14ac:dyDescent="0.25">
      <c r="A1558"/>
      <c r="B1558"/>
      <c r="C1558"/>
      <c r="D1558" s="23"/>
      <c r="E1558"/>
      <c r="F1558" s="25"/>
      <c r="G1558" s="25"/>
      <c r="H1558" s="25"/>
      <c r="I1558" s="25"/>
      <c r="J1558" s="10"/>
      <c r="K1558"/>
      <c r="L1558" s="13"/>
      <c r="M1558" s="13"/>
      <c r="N1558"/>
      <c r="O1558"/>
      <c r="P1558" s="13"/>
      <c r="Q1558" s="13"/>
      <c r="R1558"/>
      <c r="S1558"/>
      <c r="T1558"/>
      <c r="U1558"/>
      <c r="V1558"/>
      <c r="W1558"/>
      <c r="X1558"/>
      <c r="Y1558" s="12"/>
      <c r="Z1558" s="12"/>
      <c r="AA1558" s="12"/>
      <c r="AB1558" s="12"/>
    </row>
    <row r="1559" spans="1:28" x14ac:dyDescent="0.25">
      <c r="A1559"/>
      <c r="B1559"/>
      <c r="C1559"/>
      <c r="D1559" s="23"/>
      <c r="E1559"/>
      <c r="F1559" s="25"/>
      <c r="G1559" s="25"/>
      <c r="H1559" s="25"/>
      <c r="I1559" s="25"/>
      <c r="J1559" s="10"/>
      <c r="K1559"/>
      <c r="L1559" s="13"/>
      <c r="M1559" s="13"/>
      <c r="N1559"/>
      <c r="O1559"/>
      <c r="P1559" s="13"/>
      <c r="Q1559" s="13"/>
      <c r="R1559"/>
      <c r="S1559"/>
      <c r="T1559"/>
      <c r="U1559"/>
      <c r="V1559"/>
      <c r="W1559"/>
      <c r="X1559"/>
      <c r="Y1559" s="12"/>
      <c r="Z1559" s="12"/>
      <c r="AA1559" s="12"/>
      <c r="AB1559" s="12"/>
    </row>
    <row r="1560" spans="1:28" x14ac:dyDescent="0.25">
      <c r="A1560"/>
      <c r="B1560"/>
      <c r="C1560"/>
      <c r="D1560" s="23"/>
      <c r="E1560"/>
      <c r="F1560" s="25"/>
      <c r="G1560" s="25"/>
      <c r="H1560" s="25"/>
      <c r="I1560" s="25"/>
      <c r="J1560" s="10"/>
      <c r="K1560"/>
      <c r="L1560" s="13"/>
      <c r="M1560" s="13"/>
      <c r="N1560"/>
      <c r="O1560"/>
      <c r="P1560" s="13"/>
      <c r="Q1560" s="13"/>
      <c r="R1560"/>
      <c r="S1560"/>
      <c r="T1560"/>
      <c r="U1560"/>
      <c r="V1560"/>
      <c r="W1560"/>
      <c r="X1560"/>
      <c r="Y1560" s="12"/>
      <c r="Z1560" s="12"/>
      <c r="AA1560" s="12"/>
      <c r="AB1560" s="12"/>
    </row>
    <row r="1561" spans="1:28" x14ac:dyDescent="0.25">
      <c r="A1561"/>
      <c r="B1561"/>
      <c r="C1561"/>
      <c r="D1561" s="23"/>
      <c r="E1561"/>
      <c r="F1561" s="25"/>
      <c r="G1561" s="25"/>
      <c r="H1561" s="25"/>
      <c r="I1561" s="25"/>
      <c r="J1561" s="10"/>
      <c r="K1561"/>
      <c r="L1561" s="13"/>
      <c r="M1561" s="13"/>
      <c r="N1561"/>
      <c r="O1561"/>
      <c r="P1561" s="13"/>
      <c r="Q1561" s="13"/>
      <c r="R1561"/>
      <c r="S1561"/>
      <c r="T1561"/>
      <c r="U1561"/>
      <c r="V1561"/>
      <c r="W1561"/>
      <c r="X1561"/>
      <c r="Y1561" s="12"/>
      <c r="Z1561" s="12"/>
      <c r="AA1561" s="12"/>
      <c r="AB1561" s="12"/>
    </row>
    <row r="1562" spans="1:28" x14ac:dyDescent="0.25">
      <c r="A1562"/>
      <c r="B1562"/>
      <c r="C1562"/>
      <c r="D1562" s="23"/>
      <c r="E1562"/>
      <c r="F1562" s="25"/>
      <c r="G1562" s="25"/>
      <c r="H1562" s="25"/>
      <c r="I1562" s="25"/>
      <c r="J1562" s="10"/>
      <c r="K1562"/>
      <c r="L1562" s="13"/>
      <c r="M1562" s="13"/>
      <c r="N1562"/>
      <c r="O1562"/>
      <c r="P1562" s="13"/>
      <c r="Q1562" s="13"/>
      <c r="R1562"/>
      <c r="S1562"/>
      <c r="T1562"/>
      <c r="U1562"/>
      <c r="V1562"/>
      <c r="W1562"/>
      <c r="X1562"/>
      <c r="Y1562" s="12"/>
      <c r="Z1562" s="12"/>
      <c r="AA1562" s="12"/>
      <c r="AB1562" s="12"/>
    </row>
    <row r="1563" spans="1:28" x14ac:dyDescent="0.25">
      <c r="A1563"/>
      <c r="B1563"/>
      <c r="C1563"/>
      <c r="D1563" s="23"/>
      <c r="E1563"/>
      <c r="F1563" s="25"/>
      <c r="G1563" s="25"/>
      <c r="H1563" s="25"/>
      <c r="I1563" s="25"/>
      <c r="J1563" s="10"/>
      <c r="K1563"/>
      <c r="L1563" s="13"/>
      <c r="M1563" s="13"/>
      <c r="N1563"/>
      <c r="O1563"/>
      <c r="P1563" s="13"/>
      <c r="Q1563" s="13"/>
      <c r="R1563"/>
      <c r="S1563"/>
      <c r="T1563"/>
      <c r="U1563"/>
      <c r="V1563"/>
      <c r="W1563"/>
      <c r="X1563"/>
      <c r="Y1563" s="12"/>
      <c r="Z1563" s="12"/>
      <c r="AA1563" s="12"/>
      <c r="AB1563" s="12"/>
    </row>
    <row r="1564" spans="1:28" x14ac:dyDescent="0.25">
      <c r="A1564"/>
      <c r="B1564"/>
      <c r="C1564"/>
      <c r="D1564" s="23"/>
      <c r="E1564"/>
      <c r="F1564" s="25"/>
      <c r="G1564" s="25"/>
      <c r="H1564" s="25"/>
      <c r="I1564" s="25"/>
      <c r="J1564" s="10"/>
      <c r="K1564"/>
      <c r="L1564" s="13"/>
      <c r="M1564" s="13"/>
      <c r="N1564"/>
      <c r="O1564"/>
      <c r="P1564" s="13"/>
      <c r="Q1564" s="13"/>
      <c r="R1564"/>
      <c r="S1564"/>
      <c r="T1564"/>
      <c r="U1564"/>
      <c r="V1564"/>
      <c r="W1564"/>
      <c r="X1564"/>
      <c r="Y1564" s="12"/>
      <c r="Z1564" s="12"/>
      <c r="AA1564" s="12"/>
      <c r="AB1564" s="12"/>
    </row>
    <row r="1565" spans="1:28" x14ac:dyDescent="0.25">
      <c r="A1565"/>
      <c r="B1565"/>
      <c r="C1565"/>
      <c r="D1565" s="23"/>
      <c r="E1565"/>
      <c r="F1565" s="25"/>
      <c r="G1565" s="25"/>
      <c r="H1565" s="25"/>
      <c r="I1565" s="25"/>
      <c r="J1565" s="10"/>
      <c r="K1565"/>
      <c r="L1565" s="13"/>
      <c r="M1565" s="13"/>
      <c r="N1565"/>
      <c r="O1565"/>
      <c r="P1565" s="13"/>
      <c r="Q1565" s="13"/>
      <c r="R1565"/>
      <c r="S1565"/>
      <c r="T1565"/>
      <c r="U1565"/>
      <c r="V1565"/>
      <c r="W1565"/>
      <c r="X1565"/>
      <c r="Y1565" s="12"/>
      <c r="Z1565" s="12"/>
      <c r="AA1565" s="12"/>
      <c r="AB1565" s="12"/>
    </row>
    <row r="1566" spans="1:28" x14ac:dyDescent="0.25">
      <c r="A1566"/>
      <c r="B1566"/>
      <c r="C1566"/>
      <c r="D1566" s="23"/>
      <c r="E1566"/>
      <c r="F1566" s="25"/>
      <c r="G1566" s="25"/>
      <c r="H1566" s="25"/>
      <c r="I1566" s="25"/>
      <c r="J1566" s="10"/>
      <c r="K1566"/>
      <c r="L1566" s="13"/>
      <c r="M1566" s="13"/>
      <c r="N1566"/>
      <c r="O1566"/>
      <c r="P1566" s="13"/>
      <c r="Q1566" s="13"/>
      <c r="R1566"/>
      <c r="S1566"/>
      <c r="T1566"/>
      <c r="U1566"/>
      <c r="V1566"/>
      <c r="W1566"/>
      <c r="X1566"/>
      <c r="Y1566" s="12"/>
      <c r="Z1566" s="12"/>
      <c r="AA1566" s="12"/>
      <c r="AB1566" s="12"/>
    </row>
    <row r="1567" spans="1:28" x14ac:dyDescent="0.25">
      <c r="A1567"/>
      <c r="B1567"/>
      <c r="C1567"/>
      <c r="D1567" s="23"/>
      <c r="E1567"/>
      <c r="F1567" s="25"/>
      <c r="G1567" s="25"/>
      <c r="H1567" s="25"/>
      <c r="I1567" s="25"/>
      <c r="J1567" s="10"/>
      <c r="K1567"/>
      <c r="L1567" s="13"/>
      <c r="M1567" s="13"/>
      <c r="N1567"/>
      <c r="O1567"/>
      <c r="P1567" s="13"/>
      <c r="Q1567" s="13"/>
      <c r="R1567"/>
      <c r="S1567"/>
      <c r="T1567"/>
      <c r="U1567"/>
      <c r="V1567"/>
      <c r="W1567"/>
      <c r="X1567"/>
      <c r="Y1567" s="12"/>
      <c r="Z1567" s="12"/>
      <c r="AA1567" s="12"/>
      <c r="AB1567" s="12"/>
    </row>
    <row r="1568" spans="1:28" x14ac:dyDescent="0.25">
      <c r="A1568"/>
      <c r="B1568"/>
      <c r="C1568"/>
      <c r="D1568" s="23"/>
      <c r="E1568"/>
      <c r="F1568" s="25"/>
      <c r="G1568" s="25"/>
      <c r="H1568" s="25"/>
      <c r="I1568" s="25"/>
      <c r="J1568" s="10"/>
      <c r="K1568"/>
      <c r="L1568" s="13"/>
      <c r="M1568" s="13"/>
      <c r="N1568"/>
      <c r="O1568"/>
      <c r="P1568" s="13"/>
      <c r="Q1568" s="13"/>
      <c r="R1568"/>
      <c r="S1568"/>
      <c r="T1568"/>
      <c r="U1568"/>
      <c r="V1568"/>
      <c r="W1568"/>
      <c r="X1568"/>
      <c r="Y1568" s="12"/>
      <c r="Z1568" s="12"/>
      <c r="AA1568" s="12"/>
      <c r="AB1568" s="12"/>
    </row>
    <row r="1569" spans="1:28" x14ac:dyDescent="0.25">
      <c r="A1569"/>
      <c r="B1569"/>
      <c r="C1569"/>
      <c r="D1569" s="23"/>
      <c r="E1569"/>
      <c r="F1569" s="25"/>
      <c r="G1569" s="25"/>
      <c r="H1569" s="25"/>
      <c r="I1569" s="25"/>
      <c r="J1569" s="10"/>
      <c r="K1569"/>
      <c r="L1569" s="13"/>
      <c r="M1569" s="13"/>
      <c r="N1569"/>
      <c r="O1569"/>
      <c r="P1569" s="13"/>
      <c r="Q1569" s="13"/>
      <c r="R1569"/>
      <c r="S1569"/>
      <c r="T1569"/>
      <c r="U1569"/>
      <c r="V1569"/>
      <c r="W1569"/>
      <c r="X1569"/>
      <c r="Y1569" s="12"/>
      <c r="Z1569" s="12"/>
      <c r="AA1569" s="12"/>
      <c r="AB1569" s="12"/>
    </row>
    <row r="1570" spans="1:28" x14ac:dyDescent="0.25">
      <c r="A1570"/>
      <c r="B1570"/>
      <c r="C1570"/>
      <c r="D1570" s="23"/>
      <c r="E1570"/>
      <c r="F1570" s="25"/>
      <c r="G1570" s="25"/>
      <c r="H1570" s="25"/>
      <c r="I1570" s="25"/>
      <c r="J1570" s="10"/>
      <c r="K1570"/>
      <c r="L1570" s="13"/>
      <c r="M1570" s="13"/>
      <c r="N1570"/>
      <c r="O1570"/>
      <c r="P1570" s="13"/>
      <c r="Q1570" s="13"/>
      <c r="R1570"/>
      <c r="S1570"/>
      <c r="T1570"/>
      <c r="U1570"/>
      <c r="V1570"/>
      <c r="W1570"/>
      <c r="X1570"/>
      <c r="Y1570" s="12"/>
      <c r="Z1570" s="12"/>
      <c r="AA1570" s="12"/>
      <c r="AB1570" s="12"/>
    </row>
    <row r="1571" spans="1:28" x14ac:dyDescent="0.25">
      <c r="A1571"/>
      <c r="B1571"/>
      <c r="C1571"/>
      <c r="D1571" s="23"/>
      <c r="E1571"/>
      <c r="F1571" s="25"/>
      <c r="G1571" s="25"/>
      <c r="H1571" s="25"/>
      <c r="I1571" s="25"/>
      <c r="J1571" s="10"/>
      <c r="K1571"/>
      <c r="L1571" s="13"/>
      <c r="M1571" s="13"/>
      <c r="N1571"/>
      <c r="O1571"/>
      <c r="P1571" s="13"/>
      <c r="Q1571" s="13"/>
      <c r="R1571"/>
      <c r="S1571"/>
      <c r="T1571"/>
      <c r="U1571"/>
      <c r="V1571"/>
      <c r="W1571"/>
      <c r="X1571"/>
      <c r="Y1571" s="12"/>
      <c r="Z1571" s="12"/>
      <c r="AA1571" s="12"/>
      <c r="AB1571" s="12"/>
    </row>
    <row r="1572" spans="1:28" x14ac:dyDescent="0.25">
      <c r="A1572"/>
      <c r="B1572"/>
      <c r="C1572"/>
      <c r="D1572" s="23"/>
      <c r="E1572"/>
      <c r="F1572" s="25"/>
      <c r="G1572" s="25"/>
      <c r="H1572" s="25"/>
      <c r="I1572" s="25"/>
      <c r="J1572" s="10"/>
      <c r="K1572"/>
      <c r="L1572" s="13"/>
      <c r="M1572" s="13"/>
      <c r="N1572"/>
      <c r="O1572"/>
      <c r="P1572" s="13"/>
      <c r="Q1572" s="13"/>
      <c r="R1572"/>
      <c r="S1572"/>
      <c r="T1572"/>
      <c r="U1572"/>
      <c r="V1572"/>
      <c r="W1572"/>
      <c r="X1572"/>
      <c r="Y1572" s="12"/>
      <c r="Z1572" s="12"/>
      <c r="AA1572" s="12"/>
      <c r="AB1572" s="12"/>
    </row>
    <row r="1573" spans="1:28" x14ac:dyDescent="0.25">
      <c r="A1573"/>
      <c r="B1573"/>
      <c r="C1573"/>
      <c r="D1573" s="23"/>
      <c r="E1573"/>
      <c r="F1573" s="25"/>
      <c r="G1573" s="25"/>
      <c r="H1573" s="25"/>
      <c r="I1573" s="25"/>
      <c r="J1573" s="10"/>
      <c r="K1573"/>
      <c r="L1573" s="13"/>
      <c r="M1573" s="13"/>
      <c r="N1573"/>
      <c r="O1573"/>
      <c r="P1573" s="13"/>
      <c r="Q1573" s="13"/>
      <c r="R1573"/>
      <c r="S1573"/>
      <c r="T1573"/>
      <c r="U1573"/>
      <c r="V1573"/>
      <c r="W1573"/>
      <c r="X1573"/>
      <c r="Y1573" s="12"/>
      <c r="Z1573" s="12"/>
      <c r="AA1573" s="12"/>
      <c r="AB1573" s="12"/>
    </row>
    <row r="1574" spans="1:28" x14ac:dyDescent="0.25">
      <c r="A1574"/>
      <c r="B1574"/>
      <c r="C1574"/>
      <c r="D1574" s="23"/>
      <c r="E1574"/>
      <c r="F1574" s="25"/>
      <c r="G1574" s="25"/>
      <c r="H1574" s="25"/>
      <c r="I1574" s="25"/>
      <c r="J1574" s="10"/>
      <c r="K1574"/>
      <c r="L1574" s="13"/>
      <c r="M1574" s="13"/>
      <c r="N1574"/>
      <c r="O1574"/>
      <c r="P1574" s="13"/>
      <c r="Q1574" s="13"/>
      <c r="R1574"/>
      <c r="S1574"/>
      <c r="T1574"/>
      <c r="U1574"/>
      <c r="V1574"/>
      <c r="W1574"/>
      <c r="X1574"/>
      <c r="Y1574" s="12"/>
      <c r="Z1574" s="12"/>
      <c r="AA1574" s="12"/>
      <c r="AB1574" s="12"/>
    </row>
    <row r="1575" spans="1:28" x14ac:dyDescent="0.25">
      <c r="A1575"/>
      <c r="B1575"/>
      <c r="C1575"/>
      <c r="D1575" s="23"/>
      <c r="E1575"/>
      <c r="F1575" s="25"/>
      <c r="G1575" s="25"/>
      <c r="H1575" s="25"/>
      <c r="I1575" s="25"/>
      <c r="J1575" s="10"/>
      <c r="K1575"/>
      <c r="L1575" s="13"/>
      <c r="M1575" s="13"/>
      <c r="N1575"/>
      <c r="O1575"/>
      <c r="P1575" s="13"/>
      <c r="Q1575" s="13"/>
      <c r="R1575"/>
      <c r="S1575"/>
      <c r="T1575"/>
      <c r="U1575"/>
      <c r="V1575"/>
      <c r="W1575"/>
      <c r="X1575"/>
      <c r="Y1575" s="12"/>
      <c r="Z1575" s="12"/>
      <c r="AA1575" s="12"/>
      <c r="AB1575" s="12"/>
    </row>
    <row r="1576" spans="1:28" x14ac:dyDescent="0.25">
      <c r="A1576"/>
      <c r="B1576"/>
      <c r="C1576"/>
      <c r="D1576" s="23"/>
      <c r="E1576"/>
      <c r="F1576" s="25"/>
      <c r="G1576" s="25"/>
      <c r="H1576" s="25"/>
      <c r="I1576" s="25"/>
      <c r="J1576" s="10"/>
      <c r="K1576"/>
      <c r="L1576" s="13"/>
      <c r="M1576" s="13"/>
      <c r="N1576"/>
      <c r="O1576"/>
      <c r="P1576" s="13"/>
      <c r="Q1576" s="13"/>
      <c r="R1576"/>
      <c r="S1576"/>
      <c r="T1576"/>
      <c r="U1576"/>
      <c r="V1576"/>
      <c r="W1576"/>
      <c r="X1576"/>
      <c r="Y1576" s="12"/>
      <c r="Z1576" s="12"/>
      <c r="AA1576" s="12"/>
      <c r="AB1576" s="12"/>
    </row>
    <row r="1577" spans="1:28" x14ac:dyDescent="0.25">
      <c r="A1577"/>
      <c r="B1577"/>
      <c r="C1577"/>
      <c r="D1577" s="23"/>
      <c r="E1577"/>
      <c r="F1577" s="25"/>
      <c r="G1577" s="25"/>
      <c r="H1577" s="25"/>
      <c r="I1577" s="25"/>
      <c r="J1577" s="10"/>
      <c r="K1577"/>
      <c r="L1577" s="13"/>
      <c r="M1577" s="13"/>
      <c r="N1577"/>
      <c r="O1577"/>
      <c r="P1577" s="13"/>
      <c r="Q1577" s="13"/>
      <c r="R1577"/>
      <c r="S1577"/>
      <c r="T1577"/>
      <c r="U1577"/>
      <c r="V1577"/>
      <c r="W1577"/>
      <c r="X1577"/>
      <c r="Y1577" s="12"/>
      <c r="Z1577" s="12"/>
      <c r="AA1577" s="12"/>
      <c r="AB1577" s="12"/>
    </row>
    <row r="1578" spans="1:28" x14ac:dyDescent="0.25">
      <c r="A1578"/>
      <c r="B1578"/>
      <c r="C1578"/>
      <c r="D1578" s="23"/>
      <c r="E1578"/>
      <c r="F1578" s="25"/>
      <c r="G1578" s="25"/>
      <c r="H1578" s="25"/>
      <c r="I1578" s="25"/>
      <c r="J1578" s="10"/>
      <c r="K1578"/>
      <c r="L1578" s="13"/>
      <c r="M1578" s="13"/>
      <c r="N1578"/>
      <c r="O1578"/>
      <c r="P1578" s="13"/>
      <c r="Q1578" s="13"/>
      <c r="R1578"/>
      <c r="S1578"/>
      <c r="T1578"/>
      <c r="U1578"/>
      <c r="V1578"/>
      <c r="W1578"/>
      <c r="X1578"/>
      <c r="Y1578" s="12"/>
      <c r="Z1578" s="12"/>
      <c r="AA1578" s="12"/>
      <c r="AB1578" s="12"/>
    </row>
    <row r="1579" spans="1:28" x14ac:dyDescent="0.25">
      <c r="A1579"/>
      <c r="B1579"/>
      <c r="C1579"/>
      <c r="D1579" s="23"/>
      <c r="E1579"/>
      <c r="F1579" s="25"/>
      <c r="G1579" s="25"/>
      <c r="H1579" s="25"/>
      <c r="I1579" s="25"/>
      <c r="J1579" s="10"/>
      <c r="K1579"/>
      <c r="L1579" s="13"/>
      <c r="M1579" s="13"/>
      <c r="N1579"/>
      <c r="O1579"/>
      <c r="P1579" s="13"/>
      <c r="Q1579" s="13"/>
      <c r="R1579"/>
      <c r="S1579"/>
      <c r="T1579"/>
      <c r="U1579"/>
      <c r="V1579"/>
      <c r="W1579"/>
      <c r="X1579"/>
      <c r="Y1579" s="12"/>
      <c r="Z1579" s="12"/>
      <c r="AA1579" s="12"/>
      <c r="AB1579" s="12"/>
    </row>
    <row r="1580" spans="1:28" x14ac:dyDescent="0.25">
      <c r="A1580"/>
      <c r="B1580"/>
      <c r="C1580"/>
      <c r="D1580" s="23"/>
      <c r="E1580"/>
      <c r="F1580" s="25"/>
      <c r="G1580" s="25"/>
      <c r="H1580" s="25"/>
      <c r="I1580" s="25"/>
      <c r="J1580" s="10"/>
      <c r="K1580"/>
      <c r="L1580" s="13"/>
      <c r="M1580" s="13"/>
      <c r="N1580"/>
      <c r="O1580"/>
      <c r="P1580" s="13"/>
      <c r="Q1580" s="13"/>
      <c r="R1580"/>
      <c r="S1580"/>
      <c r="T1580"/>
      <c r="U1580"/>
      <c r="V1580"/>
      <c r="W1580"/>
      <c r="X1580"/>
      <c r="Y1580" s="12"/>
      <c r="Z1580" s="12"/>
      <c r="AA1580" s="12"/>
      <c r="AB1580" s="12"/>
    </row>
    <row r="1581" spans="1:28" x14ac:dyDescent="0.25">
      <c r="A1581"/>
      <c r="B1581"/>
      <c r="C1581"/>
      <c r="D1581" s="23"/>
      <c r="E1581"/>
      <c r="F1581" s="25"/>
      <c r="G1581" s="25"/>
      <c r="H1581" s="25"/>
      <c r="I1581" s="25"/>
      <c r="J1581" s="10"/>
      <c r="K1581"/>
      <c r="L1581" s="13"/>
      <c r="M1581" s="13"/>
      <c r="N1581"/>
      <c r="O1581"/>
      <c r="P1581" s="13"/>
      <c r="Q1581" s="13"/>
      <c r="R1581"/>
      <c r="S1581"/>
      <c r="T1581"/>
      <c r="U1581"/>
      <c r="V1581"/>
      <c r="W1581"/>
      <c r="X1581"/>
      <c r="Y1581" s="12"/>
      <c r="Z1581" s="12"/>
      <c r="AA1581" s="12"/>
      <c r="AB1581" s="12"/>
    </row>
    <row r="1582" spans="1:28" x14ac:dyDescent="0.25">
      <c r="A1582"/>
      <c r="B1582"/>
      <c r="C1582"/>
      <c r="D1582" s="23"/>
      <c r="E1582"/>
      <c r="F1582" s="25"/>
      <c r="G1582" s="25"/>
      <c r="H1582" s="25"/>
      <c r="I1582" s="25"/>
      <c r="J1582" s="10"/>
      <c r="K1582"/>
      <c r="L1582" s="13"/>
      <c r="M1582" s="13"/>
      <c r="N1582"/>
      <c r="O1582"/>
      <c r="P1582" s="13"/>
      <c r="Q1582" s="13"/>
      <c r="R1582"/>
      <c r="S1582"/>
      <c r="T1582"/>
      <c r="U1582"/>
      <c r="V1582"/>
      <c r="W1582"/>
      <c r="X1582"/>
      <c r="Y1582" s="12"/>
      <c r="Z1582" s="12"/>
      <c r="AA1582" s="12"/>
      <c r="AB1582" s="12"/>
    </row>
    <row r="1583" spans="1:28" x14ac:dyDescent="0.25">
      <c r="A1583"/>
      <c r="B1583"/>
      <c r="C1583"/>
      <c r="D1583" s="23"/>
      <c r="E1583"/>
      <c r="F1583" s="25"/>
      <c r="G1583" s="25"/>
      <c r="H1583" s="25"/>
      <c r="I1583" s="25"/>
      <c r="J1583" s="10"/>
      <c r="K1583"/>
      <c r="L1583" s="13"/>
      <c r="M1583" s="13"/>
      <c r="N1583"/>
      <c r="O1583"/>
      <c r="P1583" s="13"/>
      <c r="Q1583" s="13"/>
      <c r="R1583"/>
      <c r="S1583"/>
      <c r="T1583"/>
      <c r="U1583"/>
      <c r="V1583"/>
      <c r="W1583"/>
      <c r="X1583"/>
      <c r="Y1583" s="12"/>
      <c r="Z1583" s="12"/>
      <c r="AA1583" s="12"/>
      <c r="AB1583" s="12"/>
    </row>
    <row r="1584" spans="1:28" x14ac:dyDescent="0.25">
      <c r="A1584"/>
      <c r="B1584"/>
      <c r="C1584"/>
      <c r="D1584" s="23"/>
      <c r="E1584"/>
      <c r="F1584" s="25"/>
      <c r="G1584" s="25"/>
      <c r="H1584" s="25"/>
      <c r="I1584" s="25"/>
      <c r="J1584" s="10"/>
      <c r="K1584"/>
      <c r="L1584" s="13"/>
      <c r="M1584" s="13"/>
      <c r="N1584"/>
      <c r="O1584"/>
      <c r="P1584" s="13"/>
      <c r="Q1584" s="13"/>
      <c r="R1584"/>
      <c r="S1584"/>
      <c r="T1584"/>
      <c r="U1584"/>
      <c r="V1584"/>
      <c r="W1584"/>
      <c r="X1584"/>
      <c r="Y1584" s="12"/>
      <c r="Z1584" s="12"/>
      <c r="AA1584" s="12"/>
      <c r="AB1584" s="12"/>
    </row>
    <row r="1585" spans="1:28" x14ac:dyDescent="0.25">
      <c r="A1585"/>
      <c r="B1585"/>
      <c r="C1585"/>
      <c r="D1585" s="23"/>
      <c r="E1585"/>
      <c r="F1585" s="25"/>
      <c r="G1585" s="25"/>
      <c r="H1585" s="25"/>
      <c r="I1585" s="25"/>
      <c r="J1585" s="10"/>
      <c r="K1585"/>
      <c r="L1585" s="13"/>
      <c r="M1585" s="13"/>
      <c r="N1585"/>
      <c r="O1585"/>
      <c r="P1585" s="13"/>
      <c r="Q1585" s="13"/>
      <c r="R1585"/>
      <c r="S1585"/>
      <c r="T1585"/>
      <c r="U1585"/>
      <c r="V1585"/>
      <c r="W1585"/>
      <c r="X1585"/>
      <c r="Y1585" s="12"/>
      <c r="Z1585" s="12"/>
      <c r="AA1585" s="12"/>
      <c r="AB1585" s="12"/>
    </row>
    <row r="1586" spans="1:28" x14ac:dyDescent="0.25">
      <c r="A1586"/>
      <c r="B1586"/>
      <c r="C1586"/>
      <c r="D1586" s="23"/>
      <c r="E1586"/>
      <c r="F1586" s="25"/>
      <c r="G1586" s="25"/>
      <c r="H1586" s="25"/>
      <c r="I1586" s="25"/>
      <c r="J1586" s="10"/>
      <c r="K1586"/>
      <c r="L1586" s="13"/>
      <c r="M1586" s="13"/>
      <c r="N1586"/>
      <c r="O1586"/>
      <c r="P1586" s="13"/>
      <c r="Q1586" s="13"/>
      <c r="R1586"/>
      <c r="S1586"/>
      <c r="T1586"/>
      <c r="U1586"/>
      <c r="V1586"/>
      <c r="W1586"/>
      <c r="X1586"/>
      <c r="Y1586" s="12"/>
      <c r="Z1586" s="12"/>
      <c r="AA1586" s="12"/>
      <c r="AB1586" s="12"/>
    </row>
    <row r="1587" spans="1:28" x14ac:dyDescent="0.25">
      <c r="A1587"/>
      <c r="B1587"/>
      <c r="C1587"/>
      <c r="D1587" s="23"/>
      <c r="E1587"/>
      <c r="F1587" s="25"/>
      <c r="G1587" s="25"/>
      <c r="H1587" s="25"/>
      <c r="I1587" s="25"/>
      <c r="J1587" s="10"/>
      <c r="K1587"/>
      <c r="L1587" s="13"/>
      <c r="M1587" s="13"/>
      <c r="N1587"/>
      <c r="O1587"/>
      <c r="P1587" s="13"/>
      <c r="Q1587" s="13"/>
      <c r="R1587"/>
      <c r="S1587"/>
      <c r="T1587"/>
      <c r="U1587"/>
      <c r="V1587"/>
      <c r="W1587"/>
      <c r="X1587"/>
      <c r="Y1587" s="12"/>
      <c r="Z1587" s="12"/>
      <c r="AA1587" s="12"/>
      <c r="AB1587" s="12"/>
    </row>
    <row r="1588" spans="1:28" x14ac:dyDescent="0.25">
      <c r="A1588"/>
      <c r="B1588"/>
      <c r="C1588"/>
      <c r="D1588" s="23"/>
      <c r="E1588"/>
      <c r="F1588" s="25"/>
      <c r="G1588" s="25"/>
      <c r="H1588" s="25"/>
      <c r="I1588" s="25"/>
      <c r="J1588" s="10"/>
      <c r="K1588"/>
      <c r="L1588" s="13"/>
      <c r="M1588" s="13"/>
      <c r="N1588"/>
      <c r="O1588"/>
      <c r="P1588" s="13"/>
      <c r="Q1588" s="13"/>
      <c r="R1588"/>
      <c r="S1588"/>
      <c r="T1588"/>
      <c r="U1588"/>
      <c r="V1588"/>
      <c r="W1588"/>
      <c r="X1588"/>
      <c r="Y1588" s="12"/>
      <c r="Z1588" s="12"/>
      <c r="AA1588" s="12"/>
      <c r="AB1588" s="12"/>
    </row>
    <row r="1589" spans="1:28" x14ac:dyDescent="0.25">
      <c r="A1589"/>
      <c r="B1589"/>
      <c r="C1589"/>
      <c r="D1589" s="23"/>
      <c r="E1589"/>
      <c r="F1589" s="25"/>
      <c r="G1589" s="25"/>
      <c r="H1589" s="25"/>
      <c r="I1589" s="25"/>
      <c r="J1589" s="10"/>
      <c r="K1589"/>
      <c r="L1589" s="13"/>
      <c r="M1589" s="13"/>
      <c r="N1589"/>
      <c r="O1589"/>
      <c r="P1589" s="13"/>
      <c r="Q1589" s="13"/>
      <c r="R1589"/>
      <c r="S1589"/>
      <c r="T1589"/>
      <c r="U1589"/>
      <c r="V1589"/>
      <c r="W1589"/>
      <c r="X1589"/>
      <c r="Y1589" s="12"/>
      <c r="Z1589" s="12"/>
      <c r="AA1589" s="12"/>
      <c r="AB1589" s="12"/>
    </row>
    <row r="1590" spans="1:28" x14ac:dyDescent="0.25">
      <c r="A1590"/>
      <c r="B1590"/>
      <c r="C1590"/>
      <c r="D1590" s="23"/>
      <c r="E1590"/>
      <c r="F1590" s="25"/>
      <c r="G1590" s="25"/>
      <c r="H1590" s="25"/>
      <c r="I1590" s="25"/>
      <c r="J1590" s="10"/>
      <c r="K1590"/>
      <c r="L1590" s="13"/>
      <c r="M1590" s="13"/>
      <c r="N1590"/>
      <c r="O1590"/>
      <c r="P1590" s="13"/>
      <c r="Q1590" s="13"/>
      <c r="R1590"/>
      <c r="S1590"/>
      <c r="T1590"/>
      <c r="U1590"/>
      <c r="V1590"/>
      <c r="W1590"/>
      <c r="X1590"/>
      <c r="Y1590" s="12"/>
      <c r="Z1590" s="12"/>
      <c r="AA1590" s="12"/>
      <c r="AB1590" s="12"/>
    </row>
    <row r="1591" spans="1:28" x14ac:dyDescent="0.25">
      <c r="A1591"/>
      <c r="B1591"/>
      <c r="C1591"/>
      <c r="D1591" s="23"/>
      <c r="E1591"/>
      <c r="F1591" s="25"/>
      <c r="G1591" s="25"/>
      <c r="H1591" s="25"/>
      <c r="I1591" s="25"/>
      <c r="J1591" s="10"/>
      <c r="K1591"/>
      <c r="L1591" s="13"/>
      <c r="M1591" s="13"/>
      <c r="N1591"/>
      <c r="O1591"/>
      <c r="P1591" s="13"/>
      <c r="Q1591" s="13"/>
      <c r="R1591"/>
      <c r="S1591"/>
      <c r="T1591"/>
      <c r="U1591"/>
      <c r="V1591"/>
      <c r="W1591"/>
      <c r="X1591"/>
      <c r="Y1591" s="12"/>
      <c r="Z1591" s="12"/>
      <c r="AA1591" s="12"/>
      <c r="AB1591" s="12"/>
    </row>
    <row r="1592" spans="1:28" x14ac:dyDescent="0.25">
      <c r="A1592"/>
      <c r="B1592"/>
      <c r="C1592"/>
      <c r="D1592" s="23"/>
      <c r="E1592"/>
      <c r="F1592" s="25"/>
      <c r="G1592" s="25"/>
      <c r="H1592" s="25"/>
      <c r="I1592" s="25"/>
      <c r="J1592" s="10"/>
      <c r="K1592"/>
      <c r="L1592" s="13"/>
      <c r="M1592" s="13"/>
      <c r="N1592"/>
      <c r="O1592"/>
      <c r="P1592" s="13"/>
      <c r="Q1592" s="13"/>
      <c r="R1592"/>
      <c r="S1592"/>
      <c r="T1592"/>
      <c r="U1592"/>
      <c r="V1592"/>
      <c r="W1592"/>
      <c r="X1592"/>
      <c r="Y1592" s="12"/>
      <c r="Z1592" s="12"/>
      <c r="AA1592" s="12"/>
      <c r="AB1592" s="12"/>
    </row>
    <row r="1593" spans="1:28" x14ac:dyDescent="0.25">
      <c r="A1593"/>
      <c r="B1593"/>
      <c r="C1593"/>
      <c r="D1593" s="23"/>
      <c r="E1593"/>
      <c r="F1593" s="25"/>
      <c r="G1593" s="25"/>
      <c r="H1593" s="25"/>
      <c r="I1593" s="25"/>
      <c r="J1593" s="10"/>
      <c r="K1593"/>
      <c r="L1593" s="13"/>
      <c r="M1593" s="13"/>
      <c r="N1593"/>
      <c r="O1593"/>
      <c r="P1593" s="13"/>
      <c r="Q1593" s="13"/>
      <c r="R1593"/>
      <c r="S1593"/>
      <c r="T1593"/>
      <c r="U1593"/>
      <c r="V1593"/>
      <c r="W1593"/>
      <c r="X1593"/>
      <c r="Y1593" s="12"/>
      <c r="Z1593" s="12"/>
      <c r="AA1593" s="12"/>
      <c r="AB1593" s="12"/>
    </row>
    <row r="1594" spans="1:28" x14ac:dyDescent="0.25">
      <c r="A1594"/>
      <c r="B1594"/>
      <c r="C1594"/>
      <c r="D1594" s="23"/>
      <c r="E1594"/>
      <c r="F1594" s="25"/>
      <c r="G1594" s="25"/>
      <c r="H1594" s="25"/>
      <c r="I1594" s="25"/>
      <c r="J1594" s="10"/>
      <c r="K1594"/>
      <c r="L1594" s="13"/>
      <c r="M1594" s="13"/>
      <c r="N1594"/>
      <c r="O1594"/>
      <c r="P1594" s="13"/>
      <c r="Q1594" s="13"/>
      <c r="R1594"/>
      <c r="S1594"/>
      <c r="T1594"/>
      <c r="U1594"/>
      <c r="V1594"/>
      <c r="W1594"/>
      <c r="X1594"/>
      <c r="Y1594" s="12"/>
      <c r="Z1594" s="12"/>
      <c r="AA1594" s="12"/>
      <c r="AB1594" s="12"/>
    </row>
    <row r="1595" spans="1:28" x14ac:dyDescent="0.25">
      <c r="A1595"/>
      <c r="B1595"/>
      <c r="C1595"/>
      <c r="D1595" s="23"/>
      <c r="E1595"/>
      <c r="F1595" s="25"/>
      <c r="G1595" s="25"/>
      <c r="H1595" s="25"/>
      <c r="I1595" s="25"/>
      <c r="J1595" s="10"/>
      <c r="K1595"/>
      <c r="L1595" s="13"/>
      <c r="M1595" s="13"/>
      <c r="N1595"/>
      <c r="O1595"/>
      <c r="P1595" s="13"/>
      <c r="Q1595" s="13"/>
      <c r="R1595"/>
      <c r="S1595"/>
      <c r="T1595"/>
      <c r="U1595"/>
      <c r="V1595"/>
      <c r="W1595"/>
      <c r="X1595"/>
      <c r="Y1595" s="12"/>
      <c r="Z1595" s="12"/>
      <c r="AA1595" s="12"/>
      <c r="AB1595" s="12"/>
    </row>
    <row r="1596" spans="1:28" x14ac:dyDescent="0.25">
      <c r="A1596"/>
      <c r="B1596"/>
      <c r="C1596"/>
      <c r="D1596" s="23"/>
      <c r="E1596"/>
      <c r="F1596" s="25"/>
      <c r="G1596" s="25"/>
      <c r="H1596" s="25"/>
      <c r="I1596" s="25"/>
      <c r="J1596" s="10"/>
      <c r="K1596"/>
      <c r="L1596" s="13"/>
      <c r="M1596" s="13"/>
      <c r="N1596"/>
      <c r="O1596"/>
      <c r="P1596" s="13"/>
      <c r="Q1596" s="13"/>
      <c r="R1596"/>
      <c r="S1596"/>
      <c r="T1596"/>
      <c r="U1596"/>
      <c r="V1596"/>
      <c r="W1596"/>
      <c r="X1596"/>
      <c r="Y1596" s="12"/>
      <c r="Z1596" s="12"/>
      <c r="AA1596" s="12"/>
      <c r="AB1596" s="12"/>
    </row>
    <row r="1597" spans="1:28" x14ac:dyDescent="0.25">
      <c r="A1597"/>
      <c r="B1597"/>
      <c r="C1597"/>
      <c r="D1597" s="23"/>
      <c r="E1597"/>
      <c r="F1597" s="25"/>
      <c r="G1597" s="25"/>
      <c r="H1597" s="25"/>
      <c r="I1597" s="25"/>
      <c r="J1597" s="10"/>
      <c r="K1597"/>
      <c r="L1597" s="13"/>
      <c r="M1597" s="13"/>
      <c r="N1597"/>
      <c r="O1597"/>
      <c r="P1597" s="13"/>
      <c r="Q1597" s="13"/>
      <c r="R1597"/>
      <c r="S1597"/>
      <c r="T1597"/>
      <c r="U1597"/>
      <c r="V1597"/>
      <c r="W1597"/>
      <c r="X1597"/>
      <c r="Y1597" s="12"/>
      <c r="Z1597" s="12"/>
      <c r="AA1597" s="12"/>
      <c r="AB1597" s="12"/>
    </row>
    <row r="1598" spans="1:28" x14ac:dyDescent="0.25">
      <c r="A1598"/>
      <c r="B1598"/>
      <c r="C1598"/>
      <c r="D1598" s="23"/>
      <c r="E1598"/>
      <c r="F1598" s="25"/>
      <c r="G1598" s="25"/>
      <c r="H1598" s="25"/>
      <c r="I1598" s="25"/>
      <c r="J1598" s="10"/>
      <c r="K1598"/>
      <c r="L1598" s="13"/>
      <c r="M1598" s="13"/>
      <c r="N1598"/>
      <c r="O1598"/>
      <c r="P1598" s="13"/>
      <c r="Q1598" s="13"/>
      <c r="R1598"/>
      <c r="S1598"/>
      <c r="T1598"/>
      <c r="U1598"/>
      <c r="V1598"/>
      <c r="W1598"/>
      <c r="X1598"/>
      <c r="Y1598" s="12"/>
      <c r="Z1598" s="12"/>
      <c r="AA1598" s="12"/>
      <c r="AB1598" s="12"/>
    </row>
    <row r="1599" spans="1:28" x14ac:dyDescent="0.25">
      <c r="A1599"/>
      <c r="B1599"/>
      <c r="C1599"/>
      <c r="D1599" s="23"/>
      <c r="E1599"/>
      <c r="F1599" s="25"/>
      <c r="G1599" s="25"/>
      <c r="H1599" s="25"/>
      <c r="I1599" s="25"/>
      <c r="J1599" s="10"/>
      <c r="K1599"/>
      <c r="L1599" s="13"/>
      <c r="M1599" s="13"/>
      <c r="N1599"/>
      <c r="O1599"/>
      <c r="P1599" s="13"/>
      <c r="Q1599" s="13"/>
      <c r="R1599"/>
      <c r="S1599"/>
      <c r="T1599"/>
      <c r="U1599"/>
      <c r="V1599"/>
      <c r="W1599"/>
      <c r="X1599"/>
      <c r="Y1599" s="12"/>
      <c r="Z1599" s="12"/>
      <c r="AA1599" s="12"/>
      <c r="AB1599" s="12"/>
    </row>
    <row r="1600" spans="1:28" x14ac:dyDescent="0.25">
      <c r="A1600"/>
      <c r="B1600"/>
      <c r="C1600"/>
      <c r="D1600" s="23"/>
      <c r="E1600"/>
      <c r="F1600" s="25"/>
      <c r="G1600" s="25"/>
      <c r="H1600" s="25"/>
      <c r="I1600" s="25"/>
      <c r="J1600" s="10"/>
      <c r="K1600"/>
      <c r="L1600" s="13"/>
      <c r="M1600" s="13"/>
      <c r="N1600"/>
      <c r="O1600"/>
      <c r="P1600" s="13"/>
      <c r="Q1600" s="13"/>
      <c r="R1600"/>
      <c r="S1600"/>
      <c r="T1600"/>
      <c r="U1600"/>
      <c r="V1600"/>
      <c r="W1600"/>
      <c r="X1600"/>
      <c r="Y1600" s="12"/>
      <c r="Z1600" s="12"/>
      <c r="AA1600" s="12"/>
      <c r="AB1600" s="12"/>
    </row>
    <row r="1601" spans="1:28" x14ac:dyDescent="0.25">
      <c r="A1601"/>
      <c r="B1601"/>
      <c r="C1601"/>
      <c r="D1601" s="23"/>
      <c r="E1601"/>
      <c r="F1601" s="25"/>
      <c r="G1601" s="25"/>
      <c r="H1601" s="25"/>
      <c r="I1601" s="25"/>
      <c r="J1601" s="10"/>
      <c r="K1601"/>
      <c r="L1601" s="13"/>
      <c r="M1601" s="13"/>
      <c r="N1601"/>
      <c r="O1601"/>
      <c r="P1601" s="13"/>
      <c r="Q1601" s="13"/>
      <c r="R1601"/>
      <c r="S1601"/>
      <c r="T1601"/>
      <c r="U1601"/>
      <c r="V1601"/>
      <c r="W1601"/>
      <c r="X1601"/>
      <c r="Y1601" s="12"/>
      <c r="Z1601" s="12"/>
      <c r="AA1601" s="12"/>
      <c r="AB1601" s="12"/>
    </row>
    <row r="1602" spans="1:28" x14ac:dyDescent="0.25">
      <c r="A1602"/>
      <c r="B1602"/>
      <c r="C1602"/>
      <c r="D1602" s="23"/>
      <c r="E1602"/>
      <c r="F1602" s="25"/>
      <c r="G1602" s="25"/>
      <c r="H1602" s="25"/>
      <c r="I1602" s="25"/>
      <c r="J1602" s="10"/>
      <c r="K1602"/>
      <c r="L1602" s="13"/>
      <c r="M1602" s="13"/>
      <c r="N1602"/>
      <c r="O1602"/>
      <c r="P1602" s="13"/>
      <c r="Q1602" s="13"/>
      <c r="R1602"/>
      <c r="S1602"/>
      <c r="T1602"/>
      <c r="U1602"/>
      <c r="V1602"/>
      <c r="W1602"/>
      <c r="X1602"/>
      <c r="Y1602" s="12"/>
      <c r="Z1602" s="12"/>
      <c r="AA1602" s="12"/>
      <c r="AB1602" s="12"/>
    </row>
    <row r="1603" spans="1:28" x14ac:dyDescent="0.25">
      <c r="A1603"/>
      <c r="B1603"/>
      <c r="C1603"/>
      <c r="D1603" s="23"/>
      <c r="E1603"/>
      <c r="F1603" s="25"/>
      <c r="G1603" s="25"/>
      <c r="H1603" s="25"/>
      <c r="I1603" s="25"/>
      <c r="J1603" s="10"/>
      <c r="K1603"/>
      <c r="L1603" s="13"/>
      <c r="M1603" s="13"/>
      <c r="N1603"/>
      <c r="O1603"/>
      <c r="P1603" s="13"/>
      <c r="Q1603" s="13"/>
      <c r="R1603"/>
      <c r="S1603"/>
      <c r="T1603"/>
      <c r="U1603"/>
      <c r="V1603"/>
      <c r="W1603"/>
      <c r="X1603"/>
      <c r="Y1603" s="12"/>
      <c r="Z1603" s="12"/>
      <c r="AA1603" s="12"/>
      <c r="AB1603" s="12"/>
    </row>
    <row r="1604" spans="1:28" x14ac:dyDescent="0.25">
      <c r="A1604"/>
      <c r="B1604"/>
      <c r="C1604"/>
      <c r="D1604" s="23"/>
      <c r="E1604"/>
      <c r="F1604" s="25"/>
      <c r="G1604" s="25"/>
      <c r="H1604" s="25"/>
      <c r="I1604" s="25"/>
      <c r="J1604" s="10"/>
      <c r="K1604"/>
      <c r="L1604" s="13"/>
      <c r="M1604" s="13"/>
      <c r="N1604"/>
      <c r="O1604"/>
      <c r="P1604" s="13"/>
      <c r="Q1604" s="13"/>
      <c r="R1604"/>
      <c r="S1604"/>
      <c r="T1604"/>
      <c r="U1604"/>
      <c r="V1604"/>
      <c r="W1604"/>
      <c r="X1604"/>
      <c r="Y1604" s="12"/>
      <c r="Z1604" s="12"/>
      <c r="AA1604" s="12"/>
      <c r="AB1604" s="12"/>
    </row>
    <row r="1605" spans="1:28" x14ac:dyDescent="0.25">
      <c r="A1605"/>
      <c r="B1605"/>
      <c r="C1605"/>
      <c r="D1605" s="23"/>
      <c r="E1605"/>
      <c r="F1605" s="25"/>
      <c r="G1605" s="25"/>
      <c r="H1605" s="25"/>
      <c r="I1605" s="25"/>
      <c r="J1605" s="10"/>
      <c r="K1605"/>
      <c r="L1605" s="13"/>
      <c r="M1605" s="13"/>
      <c r="N1605"/>
      <c r="O1605"/>
      <c r="P1605" s="13"/>
      <c r="Q1605" s="13"/>
      <c r="R1605"/>
      <c r="S1605"/>
      <c r="T1605"/>
      <c r="U1605"/>
      <c r="V1605"/>
      <c r="W1605"/>
      <c r="X1605"/>
      <c r="Y1605" s="12"/>
      <c r="Z1605" s="12"/>
      <c r="AA1605" s="12"/>
      <c r="AB1605" s="12"/>
    </row>
    <row r="1606" spans="1:28" x14ac:dyDescent="0.25">
      <c r="A1606"/>
      <c r="B1606"/>
      <c r="C1606"/>
      <c r="D1606" s="23"/>
      <c r="E1606"/>
      <c r="F1606" s="25"/>
      <c r="G1606" s="25"/>
      <c r="H1606" s="25"/>
      <c r="I1606" s="25"/>
      <c r="J1606" s="10"/>
      <c r="K1606"/>
      <c r="L1606" s="13"/>
      <c r="M1606" s="13"/>
      <c r="N1606"/>
      <c r="O1606"/>
      <c r="P1606" s="13"/>
      <c r="Q1606" s="13"/>
      <c r="R1606"/>
      <c r="S1606"/>
      <c r="T1606"/>
      <c r="U1606"/>
      <c r="V1606"/>
      <c r="W1606"/>
      <c r="X1606"/>
      <c r="Y1606" s="12"/>
      <c r="Z1606" s="12"/>
      <c r="AA1606" s="12"/>
      <c r="AB1606" s="12"/>
    </row>
    <row r="1607" spans="1:28" x14ac:dyDescent="0.25">
      <c r="A1607"/>
      <c r="B1607"/>
      <c r="C1607"/>
      <c r="D1607" s="23"/>
      <c r="E1607"/>
      <c r="F1607" s="25"/>
      <c r="G1607" s="25"/>
      <c r="H1607" s="25"/>
      <c r="I1607" s="25"/>
      <c r="J1607" s="10"/>
      <c r="K1607"/>
      <c r="L1607" s="13"/>
      <c r="M1607" s="13"/>
      <c r="N1607"/>
      <c r="O1607"/>
      <c r="P1607" s="13"/>
      <c r="Q1607" s="13"/>
      <c r="R1607"/>
      <c r="S1607"/>
      <c r="T1607"/>
      <c r="U1607"/>
      <c r="V1607"/>
      <c r="W1607"/>
      <c r="X1607"/>
      <c r="Y1607" s="12"/>
      <c r="Z1607" s="12"/>
      <c r="AA1607" s="12"/>
      <c r="AB1607" s="12"/>
    </row>
    <row r="1608" spans="1:28" x14ac:dyDescent="0.25">
      <c r="A1608"/>
      <c r="B1608"/>
      <c r="C1608"/>
      <c r="D1608" s="23"/>
      <c r="E1608"/>
      <c r="F1608" s="25"/>
      <c r="G1608" s="25"/>
      <c r="H1608" s="25"/>
      <c r="I1608" s="25"/>
      <c r="J1608" s="10"/>
      <c r="K1608"/>
      <c r="L1608" s="13"/>
      <c r="M1608" s="13"/>
      <c r="N1608"/>
      <c r="O1608"/>
      <c r="P1608" s="13"/>
      <c r="Q1608" s="13"/>
      <c r="R1608"/>
      <c r="S1608"/>
      <c r="T1608"/>
      <c r="U1608"/>
      <c r="V1608"/>
      <c r="W1608"/>
      <c r="X1608"/>
      <c r="Y1608" s="12"/>
      <c r="Z1608" s="12"/>
      <c r="AA1608" s="12"/>
      <c r="AB1608" s="12"/>
    </row>
    <row r="1609" spans="1:28" x14ac:dyDescent="0.25">
      <c r="A1609"/>
      <c r="B1609"/>
      <c r="C1609"/>
      <c r="D1609" s="23"/>
      <c r="E1609"/>
      <c r="F1609" s="25"/>
      <c r="G1609" s="25"/>
      <c r="H1609" s="25"/>
      <c r="I1609" s="25"/>
      <c r="J1609" s="10"/>
      <c r="K1609"/>
      <c r="L1609" s="13"/>
      <c r="M1609" s="13"/>
      <c r="N1609"/>
      <c r="O1609"/>
      <c r="P1609" s="13"/>
      <c r="Q1609" s="13"/>
      <c r="R1609"/>
      <c r="S1609"/>
      <c r="T1609"/>
      <c r="U1609"/>
      <c r="V1609"/>
      <c r="W1609"/>
      <c r="X1609"/>
      <c r="Y1609" s="12"/>
      <c r="Z1609" s="12"/>
      <c r="AA1609" s="12"/>
      <c r="AB1609" s="12"/>
    </row>
    <row r="1610" spans="1:28" x14ac:dyDescent="0.25">
      <c r="A1610"/>
      <c r="B1610"/>
      <c r="C1610"/>
      <c r="D1610" s="23"/>
      <c r="E1610"/>
      <c r="F1610" s="25"/>
      <c r="G1610" s="25"/>
      <c r="H1610" s="25"/>
      <c r="I1610" s="25"/>
      <c r="J1610" s="10"/>
      <c r="K1610"/>
      <c r="L1610" s="13"/>
      <c r="M1610" s="13"/>
      <c r="N1610"/>
      <c r="O1610"/>
      <c r="P1610" s="13"/>
      <c r="Q1610" s="13"/>
      <c r="R1610"/>
      <c r="S1610"/>
      <c r="T1610"/>
      <c r="U1610"/>
      <c r="V1610"/>
      <c r="W1610"/>
      <c r="X1610"/>
      <c r="Y1610" s="12"/>
      <c r="Z1610" s="12"/>
      <c r="AA1610" s="12"/>
      <c r="AB1610" s="12"/>
    </row>
    <row r="1611" spans="1:28" x14ac:dyDescent="0.25">
      <c r="A1611"/>
      <c r="B1611"/>
      <c r="C1611"/>
      <c r="D1611" s="23"/>
      <c r="E1611"/>
      <c r="F1611" s="25"/>
      <c r="G1611" s="25"/>
      <c r="H1611" s="25"/>
      <c r="I1611" s="25"/>
      <c r="J1611" s="10"/>
      <c r="K1611"/>
      <c r="L1611" s="13"/>
      <c r="M1611" s="13"/>
      <c r="N1611"/>
      <c r="O1611"/>
      <c r="P1611" s="13"/>
      <c r="Q1611" s="13"/>
      <c r="R1611"/>
      <c r="S1611"/>
      <c r="T1611"/>
      <c r="U1611"/>
      <c r="V1611"/>
      <c r="W1611"/>
      <c r="X1611"/>
      <c r="Y1611" s="12"/>
      <c r="Z1611" s="12"/>
      <c r="AA1611" s="12"/>
      <c r="AB1611" s="12"/>
    </row>
    <row r="1612" spans="1:28" x14ac:dyDescent="0.25">
      <c r="A1612"/>
      <c r="B1612"/>
      <c r="C1612"/>
      <c r="D1612" s="23"/>
      <c r="E1612"/>
      <c r="F1612" s="25"/>
      <c r="G1612" s="25"/>
      <c r="H1612" s="25"/>
      <c r="I1612" s="25"/>
      <c r="J1612" s="10"/>
      <c r="K1612"/>
      <c r="L1612" s="13"/>
      <c r="M1612" s="13"/>
      <c r="N1612"/>
      <c r="O1612"/>
      <c r="P1612" s="13"/>
      <c r="Q1612" s="13"/>
      <c r="R1612"/>
      <c r="S1612"/>
      <c r="T1612"/>
      <c r="U1612"/>
      <c r="V1612"/>
      <c r="W1612"/>
      <c r="X1612"/>
      <c r="Y1612" s="12"/>
      <c r="Z1612" s="12"/>
      <c r="AA1612" s="12"/>
      <c r="AB1612" s="12"/>
    </row>
    <row r="1613" spans="1:28" x14ac:dyDescent="0.25">
      <c r="A1613"/>
      <c r="B1613"/>
      <c r="C1613"/>
      <c r="D1613" s="23"/>
      <c r="E1613"/>
      <c r="F1613" s="25"/>
      <c r="G1613" s="25"/>
      <c r="H1613" s="25"/>
      <c r="I1613" s="25"/>
      <c r="J1613" s="10"/>
      <c r="K1613"/>
      <c r="L1613" s="13"/>
      <c r="M1613" s="13"/>
      <c r="N1613"/>
      <c r="O1613"/>
      <c r="P1613" s="13"/>
      <c r="Q1613" s="13"/>
      <c r="R1613"/>
      <c r="S1613"/>
      <c r="T1613"/>
      <c r="U1613"/>
      <c r="V1613"/>
      <c r="W1613"/>
      <c r="X1613"/>
      <c r="Y1613" s="12"/>
      <c r="Z1613" s="12"/>
      <c r="AA1613" s="12"/>
      <c r="AB1613" s="12"/>
    </row>
    <row r="1614" spans="1:28" x14ac:dyDescent="0.25">
      <c r="A1614"/>
      <c r="B1614"/>
      <c r="C1614"/>
      <c r="D1614" s="23"/>
      <c r="E1614"/>
      <c r="F1614" s="25"/>
      <c r="G1614" s="25"/>
      <c r="H1614" s="25"/>
      <c r="I1614" s="25"/>
      <c r="J1614" s="10"/>
      <c r="K1614"/>
      <c r="L1614" s="13"/>
      <c r="M1614" s="13"/>
      <c r="N1614"/>
      <c r="O1614"/>
      <c r="P1614" s="13"/>
      <c r="Q1614" s="13"/>
      <c r="R1614"/>
      <c r="S1614"/>
      <c r="T1614"/>
      <c r="U1614"/>
      <c r="V1614"/>
      <c r="W1614"/>
      <c r="X1614"/>
      <c r="Y1614" s="12"/>
      <c r="Z1614" s="12"/>
      <c r="AA1614" s="12"/>
      <c r="AB1614" s="12"/>
    </row>
    <row r="1615" spans="1:28" x14ac:dyDescent="0.25">
      <c r="A1615"/>
      <c r="B1615"/>
      <c r="C1615"/>
      <c r="D1615" s="23"/>
      <c r="E1615"/>
      <c r="F1615" s="25"/>
      <c r="G1615" s="25"/>
      <c r="H1615" s="25"/>
      <c r="I1615" s="25"/>
      <c r="J1615" s="10"/>
      <c r="K1615"/>
      <c r="L1615" s="13"/>
      <c r="M1615" s="13"/>
      <c r="N1615"/>
      <c r="O1615"/>
      <c r="P1615" s="13"/>
      <c r="Q1615" s="13"/>
      <c r="R1615"/>
      <c r="S1615"/>
      <c r="T1615"/>
      <c r="U1615"/>
      <c r="V1615"/>
      <c r="W1615"/>
      <c r="X1615"/>
      <c r="Y1615" s="12"/>
      <c r="Z1615" s="12"/>
      <c r="AA1615" s="12"/>
      <c r="AB1615" s="12"/>
    </row>
    <row r="1616" spans="1:28" x14ac:dyDescent="0.25">
      <c r="A1616"/>
      <c r="B1616"/>
      <c r="C1616"/>
      <c r="D1616" s="23"/>
      <c r="E1616"/>
      <c r="F1616" s="25"/>
      <c r="G1616" s="25"/>
      <c r="H1616" s="25"/>
      <c r="I1616" s="25"/>
      <c r="J1616" s="10"/>
      <c r="K1616"/>
      <c r="L1616" s="13"/>
      <c r="M1616" s="13"/>
      <c r="N1616"/>
      <c r="O1616"/>
      <c r="P1616" s="13"/>
      <c r="Q1616" s="13"/>
      <c r="R1616"/>
      <c r="S1616"/>
      <c r="T1616"/>
      <c r="U1616"/>
      <c r="V1616"/>
      <c r="W1616"/>
      <c r="X1616"/>
      <c r="Y1616" s="12"/>
      <c r="Z1616" s="12"/>
      <c r="AA1616" s="12"/>
      <c r="AB1616" s="12"/>
    </row>
    <row r="1617" spans="1:28" x14ac:dyDescent="0.25">
      <c r="A1617"/>
      <c r="B1617"/>
      <c r="C1617"/>
      <c r="D1617" s="23"/>
      <c r="E1617"/>
      <c r="F1617" s="25"/>
      <c r="G1617" s="25"/>
      <c r="H1617" s="25"/>
      <c r="I1617" s="25"/>
      <c r="J1617" s="10"/>
      <c r="K1617"/>
      <c r="L1617" s="13"/>
      <c r="M1617" s="13"/>
      <c r="N1617"/>
      <c r="O1617"/>
      <c r="P1617" s="13"/>
      <c r="Q1617" s="13"/>
      <c r="R1617"/>
      <c r="S1617"/>
      <c r="T1617"/>
      <c r="U1617"/>
      <c r="V1617"/>
      <c r="W1617"/>
      <c r="X1617"/>
      <c r="Y1617" s="12"/>
      <c r="Z1617" s="12"/>
      <c r="AA1617" s="12"/>
      <c r="AB1617" s="12"/>
    </row>
    <row r="1618" spans="1:28" x14ac:dyDescent="0.25">
      <c r="A1618"/>
      <c r="B1618"/>
      <c r="C1618"/>
      <c r="D1618" s="23"/>
      <c r="E1618"/>
      <c r="F1618" s="25"/>
      <c r="G1618" s="25"/>
      <c r="H1618" s="25"/>
      <c r="I1618" s="25"/>
      <c r="J1618" s="10"/>
      <c r="K1618"/>
      <c r="L1618" s="13"/>
      <c r="M1618" s="13"/>
      <c r="N1618"/>
      <c r="O1618"/>
      <c r="P1618" s="13"/>
      <c r="Q1618" s="13"/>
      <c r="R1618"/>
      <c r="S1618"/>
      <c r="T1618"/>
      <c r="U1618"/>
      <c r="V1618"/>
      <c r="W1618"/>
      <c r="X1618"/>
      <c r="Y1618" s="12"/>
      <c r="Z1618" s="12"/>
      <c r="AA1618" s="12"/>
      <c r="AB1618" s="12"/>
    </row>
    <row r="1619" spans="1:28" x14ac:dyDescent="0.25">
      <c r="A1619"/>
      <c r="B1619"/>
      <c r="C1619"/>
      <c r="D1619" s="23"/>
      <c r="E1619"/>
      <c r="F1619" s="25"/>
      <c r="G1619" s="25"/>
      <c r="H1619" s="25"/>
      <c r="I1619" s="25"/>
      <c r="J1619" s="10"/>
      <c r="K1619"/>
      <c r="L1619" s="13"/>
      <c r="M1619" s="13"/>
      <c r="N1619"/>
      <c r="O1619"/>
      <c r="P1619" s="13"/>
      <c r="Q1619" s="13"/>
      <c r="R1619"/>
      <c r="S1619"/>
      <c r="T1619"/>
      <c r="U1619"/>
      <c r="V1619"/>
      <c r="W1619"/>
      <c r="X1619"/>
      <c r="Y1619" s="12"/>
      <c r="Z1619" s="12"/>
      <c r="AA1619" s="12"/>
      <c r="AB1619" s="12"/>
    </row>
    <row r="1620" spans="1:28" x14ac:dyDescent="0.25">
      <c r="A1620"/>
      <c r="B1620"/>
      <c r="C1620"/>
      <c r="D1620" s="23"/>
      <c r="E1620"/>
      <c r="F1620" s="25"/>
      <c r="G1620" s="25"/>
      <c r="H1620" s="25"/>
      <c r="I1620" s="25"/>
      <c r="J1620" s="10"/>
      <c r="K1620"/>
      <c r="L1620" s="13"/>
      <c r="M1620" s="13"/>
      <c r="N1620"/>
      <c r="O1620"/>
      <c r="P1620" s="13"/>
      <c r="Q1620" s="13"/>
      <c r="R1620"/>
      <c r="S1620"/>
      <c r="T1620"/>
      <c r="U1620"/>
      <c r="V1620"/>
      <c r="W1620"/>
      <c r="X1620"/>
      <c r="Y1620" s="12"/>
      <c r="Z1620" s="12"/>
      <c r="AA1620" s="12"/>
      <c r="AB1620" s="12"/>
    </row>
    <row r="1621" spans="1:28" x14ac:dyDescent="0.25">
      <c r="A1621"/>
      <c r="B1621"/>
      <c r="C1621"/>
      <c r="D1621" s="23"/>
      <c r="E1621"/>
      <c r="F1621" s="25"/>
      <c r="G1621" s="25"/>
      <c r="H1621" s="25"/>
      <c r="I1621" s="25"/>
      <c r="J1621" s="10"/>
      <c r="K1621"/>
      <c r="L1621" s="13"/>
      <c r="M1621" s="13"/>
      <c r="N1621"/>
      <c r="O1621"/>
      <c r="P1621" s="13"/>
      <c r="Q1621" s="13"/>
      <c r="R1621"/>
      <c r="S1621"/>
      <c r="T1621"/>
      <c r="U1621"/>
      <c r="V1621"/>
      <c r="W1621"/>
      <c r="X1621"/>
      <c r="Y1621" s="12"/>
      <c r="Z1621" s="12"/>
      <c r="AA1621" s="12"/>
      <c r="AB1621" s="12"/>
    </row>
    <row r="1622" spans="1:28" x14ac:dyDescent="0.25">
      <c r="A1622"/>
      <c r="B1622"/>
      <c r="C1622"/>
      <c r="D1622" s="23"/>
      <c r="E1622"/>
      <c r="F1622" s="25"/>
      <c r="G1622" s="25"/>
      <c r="H1622" s="25"/>
      <c r="I1622" s="25"/>
      <c r="J1622" s="10"/>
      <c r="K1622"/>
      <c r="L1622" s="13"/>
      <c r="M1622" s="13"/>
      <c r="N1622"/>
      <c r="O1622"/>
      <c r="P1622" s="13"/>
      <c r="Q1622" s="13"/>
      <c r="R1622"/>
      <c r="S1622"/>
      <c r="T1622"/>
      <c r="U1622"/>
      <c r="V1622"/>
      <c r="W1622"/>
      <c r="X1622"/>
      <c r="Y1622" s="12"/>
      <c r="Z1622" s="12"/>
      <c r="AA1622" s="12"/>
      <c r="AB1622" s="12"/>
    </row>
    <row r="1623" spans="1:28" x14ac:dyDescent="0.25">
      <c r="A1623"/>
      <c r="B1623"/>
      <c r="C1623"/>
      <c r="D1623" s="23"/>
      <c r="E1623"/>
      <c r="F1623" s="25"/>
      <c r="G1623" s="25"/>
      <c r="H1623" s="25"/>
      <c r="I1623" s="25"/>
      <c r="J1623" s="10"/>
      <c r="K1623"/>
      <c r="L1623" s="13"/>
      <c r="M1623" s="13"/>
      <c r="N1623"/>
      <c r="O1623"/>
      <c r="P1623" s="13"/>
      <c r="Q1623" s="13"/>
      <c r="R1623"/>
      <c r="S1623"/>
      <c r="T1623"/>
      <c r="U1623"/>
      <c r="V1623"/>
      <c r="W1623"/>
      <c r="X1623"/>
      <c r="Y1623" s="12"/>
      <c r="Z1623" s="12"/>
      <c r="AA1623" s="12"/>
      <c r="AB1623" s="12"/>
    </row>
    <row r="1624" spans="1:28" x14ac:dyDescent="0.25">
      <c r="A1624"/>
      <c r="B1624"/>
      <c r="C1624"/>
      <c r="D1624" s="23"/>
      <c r="E1624"/>
      <c r="F1624" s="25"/>
      <c r="G1624" s="25"/>
      <c r="H1624" s="25"/>
      <c r="I1624" s="25"/>
      <c r="J1624" s="10"/>
      <c r="K1624"/>
      <c r="L1624" s="13"/>
      <c r="M1624" s="13"/>
      <c r="N1624"/>
      <c r="O1624"/>
      <c r="P1624" s="13"/>
      <c r="Q1624" s="13"/>
      <c r="R1624"/>
      <c r="S1624"/>
      <c r="T1624"/>
      <c r="U1624"/>
      <c r="V1624"/>
      <c r="W1624"/>
      <c r="X1624"/>
      <c r="Y1624" s="12"/>
      <c r="Z1624" s="12"/>
      <c r="AA1624" s="12"/>
      <c r="AB1624" s="12"/>
    </row>
    <row r="1625" spans="1:28" x14ac:dyDescent="0.25">
      <c r="A1625"/>
      <c r="B1625"/>
      <c r="C1625"/>
      <c r="D1625" s="23"/>
      <c r="E1625"/>
      <c r="F1625" s="25"/>
      <c r="G1625" s="25"/>
      <c r="H1625" s="25"/>
      <c r="I1625" s="25"/>
      <c r="J1625" s="10"/>
      <c r="K1625"/>
      <c r="L1625" s="13"/>
      <c r="M1625" s="13"/>
      <c r="N1625"/>
      <c r="O1625"/>
      <c r="P1625" s="13"/>
      <c r="Q1625" s="13"/>
      <c r="R1625"/>
      <c r="S1625"/>
      <c r="T1625"/>
      <c r="U1625"/>
      <c r="V1625"/>
      <c r="W1625"/>
      <c r="X1625"/>
      <c r="Y1625" s="12"/>
      <c r="Z1625" s="12"/>
      <c r="AA1625" s="12"/>
      <c r="AB1625" s="12"/>
    </row>
    <row r="1626" spans="1:28" x14ac:dyDescent="0.25">
      <c r="A1626"/>
      <c r="B1626"/>
      <c r="C1626"/>
      <c r="D1626" s="23"/>
      <c r="E1626"/>
      <c r="F1626" s="25"/>
      <c r="G1626" s="25"/>
      <c r="H1626" s="25"/>
      <c r="I1626" s="25"/>
      <c r="J1626" s="10"/>
      <c r="K1626"/>
      <c r="L1626" s="13"/>
      <c r="M1626" s="13"/>
      <c r="N1626"/>
      <c r="O1626"/>
      <c r="P1626" s="13"/>
      <c r="Q1626" s="13"/>
      <c r="R1626"/>
      <c r="S1626"/>
      <c r="T1626"/>
      <c r="U1626"/>
      <c r="V1626"/>
      <c r="W1626"/>
      <c r="X1626"/>
      <c r="Y1626" s="12"/>
      <c r="Z1626" s="12"/>
      <c r="AA1626" s="12"/>
      <c r="AB1626" s="12"/>
    </row>
    <row r="1627" spans="1:28" x14ac:dyDescent="0.25">
      <c r="A1627"/>
      <c r="B1627"/>
      <c r="C1627"/>
      <c r="D1627" s="23"/>
      <c r="E1627"/>
      <c r="F1627" s="25"/>
      <c r="G1627" s="25"/>
      <c r="H1627" s="25"/>
      <c r="I1627" s="25"/>
      <c r="J1627" s="10"/>
      <c r="K1627"/>
      <c r="L1627" s="13"/>
      <c r="M1627" s="13"/>
      <c r="N1627"/>
      <c r="O1627"/>
      <c r="P1627" s="13"/>
      <c r="Q1627" s="13"/>
      <c r="R1627"/>
      <c r="S1627"/>
      <c r="T1627"/>
      <c r="U1627"/>
      <c r="V1627"/>
      <c r="W1627"/>
      <c r="X1627"/>
      <c r="Y1627" s="12"/>
      <c r="Z1627" s="12"/>
      <c r="AA1627" s="12"/>
      <c r="AB1627" s="12"/>
    </row>
    <row r="1628" spans="1:28" x14ac:dyDescent="0.25">
      <c r="A1628"/>
      <c r="B1628"/>
      <c r="C1628"/>
      <c r="D1628" s="23"/>
      <c r="E1628"/>
      <c r="F1628" s="25"/>
      <c r="G1628" s="25"/>
      <c r="H1628" s="25"/>
      <c r="I1628" s="25"/>
      <c r="J1628" s="10"/>
      <c r="K1628"/>
      <c r="L1628" s="13"/>
      <c r="M1628" s="13"/>
      <c r="N1628"/>
      <c r="O1628"/>
      <c r="P1628" s="13"/>
      <c r="Q1628" s="13"/>
      <c r="R1628"/>
      <c r="S1628"/>
      <c r="T1628"/>
      <c r="U1628"/>
      <c r="V1628"/>
      <c r="W1628"/>
      <c r="X1628"/>
      <c r="Y1628" s="12"/>
      <c r="Z1628" s="12"/>
      <c r="AA1628" s="12"/>
      <c r="AB1628" s="12"/>
    </row>
    <row r="1629" spans="1:28" x14ac:dyDescent="0.25">
      <c r="A1629"/>
      <c r="B1629"/>
      <c r="C1629"/>
      <c r="D1629" s="23"/>
      <c r="E1629"/>
      <c r="F1629" s="25"/>
      <c r="G1629" s="25"/>
      <c r="H1629" s="25"/>
      <c r="I1629" s="25"/>
      <c r="J1629" s="10"/>
      <c r="K1629"/>
      <c r="L1629" s="13"/>
      <c r="M1629" s="13"/>
      <c r="N1629"/>
      <c r="O1629"/>
      <c r="P1629" s="13"/>
      <c r="Q1629" s="13"/>
      <c r="R1629"/>
      <c r="S1629"/>
      <c r="T1629"/>
      <c r="U1629"/>
      <c r="V1629"/>
      <c r="W1629"/>
      <c r="X1629"/>
      <c r="Y1629" s="12"/>
      <c r="Z1629" s="12"/>
      <c r="AA1629" s="12"/>
      <c r="AB1629" s="12"/>
    </row>
    <row r="1630" spans="1:28" x14ac:dyDescent="0.25">
      <c r="A1630"/>
      <c r="B1630"/>
      <c r="C1630"/>
      <c r="D1630" s="23"/>
      <c r="E1630"/>
      <c r="F1630" s="25"/>
      <c r="G1630" s="25"/>
      <c r="H1630" s="25"/>
      <c r="I1630" s="25"/>
      <c r="J1630" s="10"/>
      <c r="K1630"/>
      <c r="L1630" s="13"/>
      <c r="M1630" s="13"/>
      <c r="N1630"/>
      <c r="O1630"/>
      <c r="P1630" s="13"/>
      <c r="Q1630" s="13"/>
      <c r="R1630"/>
      <c r="S1630"/>
      <c r="T1630"/>
      <c r="U1630"/>
      <c r="V1630"/>
      <c r="W1630"/>
      <c r="X1630"/>
      <c r="Y1630" s="12"/>
      <c r="Z1630" s="12"/>
      <c r="AA1630" s="12"/>
      <c r="AB1630" s="12"/>
    </row>
    <row r="1631" spans="1:28" x14ac:dyDescent="0.25">
      <c r="A1631"/>
      <c r="B1631"/>
      <c r="C1631"/>
      <c r="D1631" s="23"/>
      <c r="E1631"/>
      <c r="F1631" s="25"/>
      <c r="G1631" s="25"/>
      <c r="H1631" s="25"/>
      <c r="I1631" s="25"/>
      <c r="J1631" s="10"/>
      <c r="K1631"/>
      <c r="L1631" s="13"/>
      <c r="M1631" s="13"/>
      <c r="N1631"/>
      <c r="O1631"/>
      <c r="P1631" s="13"/>
      <c r="Q1631" s="13"/>
      <c r="R1631"/>
      <c r="S1631"/>
      <c r="T1631"/>
      <c r="U1631"/>
      <c r="V1631"/>
      <c r="W1631"/>
      <c r="X1631"/>
      <c r="Y1631" s="12"/>
      <c r="Z1631" s="12"/>
      <c r="AA1631" s="12"/>
      <c r="AB1631" s="12"/>
    </row>
    <row r="1632" spans="1:28" x14ac:dyDescent="0.25">
      <c r="A1632"/>
      <c r="B1632"/>
      <c r="C1632"/>
      <c r="D1632" s="23"/>
      <c r="E1632"/>
      <c r="F1632" s="25"/>
      <c r="G1632" s="25"/>
      <c r="H1632" s="25"/>
      <c r="I1632" s="25"/>
      <c r="J1632" s="10"/>
      <c r="K1632"/>
      <c r="L1632" s="13"/>
      <c r="M1632" s="13"/>
      <c r="N1632"/>
      <c r="O1632"/>
      <c r="P1632" s="13"/>
      <c r="Q1632" s="13"/>
      <c r="R1632"/>
      <c r="S1632"/>
      <c r="T1632"/>
      <c r="U1632"/>
      <c r="V1632"/>
      <c r="W1632"/>
      <c r="X1632"/>
      <c r="Y1632" s="12"/>
      <c r="Z1632" s="12"/>
      <c r="AA1632" s="12"/>
      <c r="AB1632" s="12"/>
    </row>
    <row r="1633" spans="1:28" x14ac:dyDescent="0.25">
      <c r="A1633"/>
      <c r="B1633"/>
      <c r="C1633"/>
      <c r="D1633" s="23"/>
      <c r="E1633"/>
      <c r="F1633" s="25"/>
      <c r="G1633" s="25"/>
      <c r="H1633" s="25"/>
      <c r="I1633" s="25"/>
      <c r="J1633" s="10"/>
      <c r="K1633"/>
      <c r="L1633" s="13"/>
      <c r="M1633" s="13"/>
      <c r="N1633"/>
      <c r="O1633"/>
      <c r="P1633" s="13"/>
      <c r="Q1633" s="13"/>
      <c r="R1633"/>
      <c r="S1633"/>
      <c r="T1633"/>
      <c r="U1633"/>
      <c r="V1633"/>
      <c r="W1633"/>
      <c r="X1633"/>
      <c r="Y1633" s="12"/>
      <c r="Z1633" s="12"/>
      <c r="AA1633" s="12"/>
      <c r="AB1633" s="12"/>
    </row>
    <row r="1634" spans="1:28" x14ac:dyDescent="0.25">
      <c r="A1634"/>
      <c r="B1634"/>
      <c r="C1634"/>
      <c r="D1634" s="23"/>
      <c r="E1634"/>
      <c r="F1634" s="25"/>
      <c r="G1634" s="25"/>
      <c r="H1634" s="25"/>
      <c r="I1634" s="25"/>
      <c r="J1634" s="10"/>
      <c r="K1634"/>
      <c r="L1634" s="13"/>
      <c r="M1634" s="13"/>
      <c r="N1634"/>
      <c r="O1634"/>
      <c r="P1634" s="13"/>
      <c r="Q1634" s="13"/>
      <c r="R1634"/>
      <c r="S1634"/>
      <c r="T1634"/>
      <c r="U1634"/>
      <c r="V1634"/>
      <c r="W1634"/>
      <c r="X1634"/>
      <c r="Y1634" s="12"/>
      <c r="Z1634" s="12"/>
      <c r="AA1634" s="12"/>
      <c r="AB1634" s="12"/>
    </row>
    <row r="1635" spans="1:28" x14ac:dyDescent="0.25">
      <c r="A1635"/>
      <c r="B1635"/>
      <c r="C1635"/>
      <c r="D1635" s="23"/>
      <c r="E1635"/>
      <c r="F1635" s="25"/>
      <c r="G1635" s="25"/>
      <c r="H1635" s="25"/>
      <c r="I1635" s="25"/>
      <c r="J1635" s="10"/>
      <c r="K1635"/>
      <c r="L1635" s="13"/>
      <c r="M1635" s="13"/>
      <c r="N1635"/>
      <c r="O1635"/>
      <c r="P1635" s="13"/>
      <c r="Q1635" s="13"/>
      <c r="R1635"/>
      <c r="S1635"/>
      <c r="T1635"/>
      <c r="U1635"/>
      <c r="V1635"/>
      <c r="W1635"/>
      <c r="X1635"/>
      <c r="Y1635" s="12"/>
      <c r="Z1635" s="12"/>
      <c r="AA1635" s="12"/>
      <c r="AB1635" s="12"/>
    </row>
    <row r="1636" spans="1:28" x14ac:dyDescent="0.25">
      <c r="A1636"/>
      <c r="B1636"/>
      <c r="C1636"/>
      <c r="D1636" s="23"/>
      <c r="E1636"/>
      <c r="F1636" s="25"/>
      <c r="G1636" s="25"/>
      <c r="H1636" s="25"/>
      <c r="I1636" s="25"/>
      <c r="J1636" s="10"/>
      <c r="K1636"/>
      <c r="L1636" s="13"/>
      <c r="M1636" s="13"/>
      <c r="N1636"/>
      <c r="O1636"/>
      <c r="P1636" s="13"/>
      <c r="Q1636" s="13"/>
      <c r="R1636"/>
      <c r="S1636"/>
      <c r="T1636"/>
      <c r="U1636"/>
      <c r="V1636"/>
      <c r="W1636"/>
      <c r="X1636"/>
      <c r="Y1636" s="12"/>
      <c r="Z1636" s="12"/>
      <c r="AA1636" s="12"/>
      <c r="AB1636" s="12"/>
    </row>
    <row r="1637" spans="1:28" x14ac:dyDescent="0.25">
      <c r="A1637"/>
      <c r="B1637"/>
      <c r="C1637"/>
      <c r="D1637" s="23"/>
      <c r="E1637"/>
      <c r="F1637" s="25"/>
      <c r="G1637" s="25"/>
      <c r="H1637" s="25"/>
      <c r="I1637" s="25"/>
      <c r="J1637" s="10"/>
      <c r="K1637"/>
      <c r="L1637" s="13"/>
      <c r="M1637" s="13"/>
      <c r="N1637"/>
      <c r="O1637"/>
      <c r="P1637" s="13"/>
      <c r="Q1637" s="13"/>
      <c r="R1637"/>
      <c r="S1637"/>
      <c r="T1637"/>
      <c r="U1637"/>
      <c r="V1637"/>
      <c r="W1637"/>
      <c r="X1637"/>
      <c r="Y1637" s="12"/>
      <c r="Z1637" s="12"/>
      <c r="AA1637" s="12"/>
      <c r="AB1637" s="12"/>
    </row>
    <row r="1638" spans="1:28" x14ac:dyDescent="0.25">
      <c r="A1638"/>
      <c r="B1638"/>
      <c r="C1638"/>
      <c r="D1638" s="23"/>
      <c r="E1638"/>
      <c r="F1638" s="25"/>
      <c r="G1638" s="25"/>
      <c r="H1638" s="25"/>
      <c r="I1638" s="25"/>
      <c r="J1638" s="10"/>
      <c r="K1638"/>
      <c r="L1638" s="13"/>
      <c r="M1638" s="13"/>
      <c r="N1638"/>
      <c r="O1638"/>
      <c r="P1638" s="13"/>
      <c r="Q1638" s="13"/>
      <c r="R1638"/>
      <c r="S1638"/>
      <c r="T1638"/>
      <c r="U1638"/>
      <c r="V1638"/>
      <c r="W1638"/>
      <c r="X1638"/>
      <c r="Y1638" s="12"/>
      <c r="Z1638" s="12"/>
      <c r="AA1638" s="12"/>
      <c r="AB1638" s="12"/>
    </row>
    <row r="1639" spans="1:28" x14ac:dyDescent="0.25">
      <c r="A1639"/>
      <c r="B1639"/>
      <c r="C1639"/>
      <c r="D1639" s="23"/>
      <c r="E1639"/>
      <c r="F1639" s="25"/>
      <c r="G1639" s="25"/>
      <c r="H1639" s="25"/>
      <c r="I1639" s="25"/>
      <c r="J1639" s="10"/>
      <c r="K1639"/>
      <c r="L1639" s="13"/>
      <c r="M1639" s="13"/>
      <c r="N1639"/>
      <c r="O1639"/>
      <c r="P1639" s="13"/>
      <c r="Q1639" s="13"/>
      <c r="R1639"/>
      <c r="S1639"/>
      <c r="T1639"/>
      <c r="U1639"/>
      <c r="V1639"/>
      <c r="W1639"/>
      <c r="X1639"/>
      <c r="Y1639" s="12"/>
      <c r="Z1639" s="12"/>
      <c r="AA1639" s="12"/>
      <c r="AB1639" s="12"/>
    </row>
    <row r="1640" spans="1:28" x14ac:dyDescent="0.25">
      <c r="A1640"/>
      <c r="B1640"/>
      <c r="C1640"/>
      <c r="D1640" s="23"/>
      <c r="E1640"/>
      <c r="F1640" s="25"/>
      <c r="G1640" s="25"/>
      <c r="H1640" s="25"/>
      <c r="I1640" s="25"/>
      <c r="J1640" s="10"/>
      <c r="K1640"/>
      <c r="L1640" s="13"/>
      <c r="M1640" s="13"/>
      <c r="N1640"/>
      <c r="O1640"/>
      <c r="P1640" s="13"/>
      <c r="Q1640" s="13"/>
      <c r="R1640"/>
      <c r="S1640"/>
      <c r="T1640"/>
      <c r="U1640"/>
      <c r="V1640"/>
      <c r="W1640"/>
      <c r="X1640"/>
      <c r="Y1640" s="12"/>
      <c r="Z1640" s="12"/>
      <c r="AA1640" s="12"/>
      <c r="AB1640" s="12"/>
    </row>
    <row r="1641" spans="1:28" x14ac:dyDescent="0.25">
      <c r="A1641"/>
      <c r="B1641"/>
      <c r="C1641"/>
      <c r="D1641" s="23"/>
      <c r="E1641"/>
      <c r="F1641" s="25"/>
      <c r="G1641" s="25"/>
      <c r="H1641" s="25"/>
      <c r="I1641" s="25"/>
      <c r="J1641" s="10"/>
      <c r="K1641"/>
      <c r="L1641" s="13"/>
      <c r="M1641" s="13"/>
      <c r="N1641"/>
      <c r="O1641"/>
      <c r="P1641" s="13"/>
      <c r="Q1641" s="13"/>
      <c r="R1641"/>
      <c r="S1641"/>
      <c r="T1641"/>
      <c r="U1641"/>
      <c r="V1641"/>
      <c r="W1641"/>
      <c r="X1641"/>
      <c r="Y1641" s="12"/>
      <c r="Z1641" s="12"/>
      <c r="AA1641" s="12"/>
      <c r="AB1641" s="12"/>
    </row>
    <row r="1642" spans="1:28" x14ac:dyDescent="0.25">
      <c r="A1642"/>
      <c r="B1642"/>
      <c r="C1642"/>
      <c r="D1642" s="23"/>
      <c r="E1642"/>
      <c r="F1642" s="25"/>
      <c r="G1642" s="25"/>
      <c r="H1642" s="25"/>
      <c r="I1642" s="25"/>
      <c r="J1642" s="10"/>
      <c r="K1642"/>
      <c r="L1642" s="13"/>
      <c r="M1642" s="13"/>
      <c r="N1642"/>
      <c r="O1642"/>
      <c r="P1642" s="13"/>
      <c r="Q1642" s="13"/>
      <c r="R1642"/>
      <c r="S1642"/>
      <c r="T1642"/>
      <c r="U1642"/>
      <c r="V1642"/>
      <c r="W1642"/>
      <c r="X1642"/>
      <c r="Y1642" s="12"/>
      <c r="Z1642" s="12"/>
      <c r="AA1642" s="12"/>
      <c r="AB1642" s="12"/>
    </row>
    <row r="1643" spans="1:28" x14ac:dyDescent="0.25">
      <c r="A1643"/>
      <c r="B1643"/>
      <c r="C1643"/>
      <c r="D1643" s="23"/>
      <c r="E1643"/>
      <c r="F1643" s="25"/>
      <c r="G1643" s="25"/>
      <c r="H1643" s="25"/>
      <c r="I1643" s="25"/>
      <c r="J1643" s="10"/>
      <c r="K1643"/>
      <c r="L1643" s="13"/>
      <c r="M1643" s="13"/>
      <c r="N1643"/>
      <c r="O1643"/>
      <c r="P1643" s="13"/>
      <c r="Q1643" s="13"/>
      <c r="R1643"/>
      <c r="S1643"/>
      <c r="T1643"/>
      <c r="U1643"/>
      <c r="V1643"/>
      <c r="W1643"/>
      <c r="X1643"/>
      <c r="Y1643" s="12"/>
      <c r="Z1643" s="12"/>
      <c r="AA1643" s="12"/>
      <c r="AB1643" s="12"/>
    </row>
    <row r="1644" spans="1:28" x14ac:dyDescent="0.25">
      <c r="A1644"/>
      <c r="B1644"/>
      <c r="C1644"/>
      <c r="D1644" s="23"/>
      <c r="E1644"/>
      <c r="F1644" s="25"/>
      <c r="G1644" s="25"/>
      <c r="H1644" s="25"/>
      <c r="I1644" s="25"/>
      <c r="J1644" s="10"/>
      <c r="K1644"/>
      <c r="L1644" s="13"/>
      <c r="M1644" s="13"/>
      <c r="N1644"/>
      <c r="O1644"/>
      <c r="P1644" s="13"/>
      <c r="Q1644" s="13"/>
      <c r="R1644"/>
      <c r="S1644"/>
      <c r="T1644"/>
      <c r="U1644"/>
      <c r="V1644"/>
      <c r="W1644"/>
      <c r="X1644"/>
      <c r="Y1644" s="12"/>
      <c r="Z1644" s="12"/>
      <c r="AA1644" s="12"/>
      <c r="AB1644" s="12"/>
    </row>
    <row r="1645" spans="1:28" x14ac:dyDescent="0.25">
      <c r="A1645"/>
      <c r="B1645"/>
      <c r="C1645"/>
      <c r="D1645" s="23"/>
      <c r="E1645"/>
      <c r="F1645" s="25"/>
      <c r="G1645" s="25"/>
      <c r="H1645" s="25"/>
      <c r="I1645" s="25"/>
      <c r="J1645" s="10"/>
      <c r="K1645"/>
      <c r="L1645" s="13"/>
      <c r="M1645" s="13"/>
      <c r="N1645"/>
      <c r="O1645"/>
      <c r="P1645" s="13"/>
      <c r="Q1645" s="13"/>
      <c r="R1645"/>
      <c r="S1645"/>
      <c r="T1645"/>
      <c r="U1645"/>
      <c r="V1645"/>
      <c r="W1645"/>
      <c r="X1645"/>
      <c r="Y1645" s="12"/>
      <c r="Z1645" s="12"/>
      <c r="AA1645" s="12"/>
      <c r="AB1645" s="12"/>
    </row>
    <row r="1646" spans="1:28" x14ac:dyDescent="0.25">
      <c r="A1646"/>
      <c r="B1646"/>
      <c r="C1646"/>
      <c r="D1646" s="23"/>
      <c r="E1646"/>
      <c r="F1646" s="25"/>
      <c r="G1646" s="25"/>
      <c r="H1646" s="25"/>
      <c r="I1646" s="25"/>
      <c r="J1646" s="10"/>
      <c r="K1646"/>
      <c r="L1646" s="13"/>
      <c r="M1646" s="13"/>
      <c r="N1646"/>
      <c r="O1646"/>
      <c r="P1646" s="13"/>
      <c r="Q1646" s="13"/>
      <c r="R1646"/>
      <c r="S1646"/>
      <c r="T1646"/>
      <c r="U1646"/>
      <c r="V1646"/>
      <c r="W1646"/>
      <c r="X1646"/>
      <c r="Y1646" s="12"/>
      <c r="Z1646" s="12"/>
      <c r="AA1646" s="12"/>
      <c r="AB1646" s="12"/>
    </row>
    <row r="1647" spans="1:28" x14ac:dyDescent="0.25">
      <c r="A1647"/>
      <c r="B1647"/>
      <c r="C1647"/>
      <c r="D1647" s="23"/>
      <c r="E1647"/>
      <c r="F1647" s="25"/>
      <c r="G1647" s="25"/>
      <c r="H1647" s="25"/>
      <c r="I1647" s="25"/>
      <c r="J1647" s="10"/>
      <c r="K1647"/>
      <c r="L1647" s="13"/>
      <c r="M1647" s="13"/>
      <c r="N1647"/>
      <c r="O1647"/>
      <c r="P1647" s="13"/>
      <c r="Q1647" s="13"/>
      <c r="R1647"/>
      <c r="S1647"/>
      <c r="T1647"/>
      <c r="U1647"/>
      <c r="V1647"/>
      <c r="W1647"/>
      <c r="X1647"/>
      <c r="Y1647" s="12"/>
      <c r="Z1647" s="12"/>
      <c r="AA1647" s="12"/>
      <c r="AB1647" s="12"/>
    </row>
    <row r="1648" spans="1:28" x14ac:dyDescent="0.25">
      <c r="A1648"/>
      <c r="B1648"/>
      <c r="C1648"/>
      <c r="D1648" s="23"/>
      <c r="E1648"/>
      <c r="F1648" s="25"/>
      <c r="G1648" s="25"/>
      <c r="H1648" s="25"/>
      <c r="I1648" s="25"/>
      <c r="J1648" s="10"/>
      <c r="K1648"/>
      <c r="L1648" s="13"/>
      <c r="M1648" s="13"/>
      <c r="N1648"/>
      <c r="O1648"/>
      <c r="P1648" s="13"/>
      <c r="Q1648" s="13"/>
      <c r="R1648"/>
      <c r="S1648"/>
      <c r="T1648"/>
      <c r="U1648"/>
      <c r="V1648"/>
      <c r="W1648"/>
      <c r="X1648"/>
      <c r="Y1648" s="12"/>
      <c r="Z1648" s="12"/>
      <c r="AA1648" s="12"/>
      <c r="AB1648" s="12"/>
    </row>
    <row r="1649" spans="1:28" x14ac:dyDescent="0.25">
      <c r="A1649"/>
      <c r="B1649"/>
      <c r="C1649"/>
      <c r="D1649" s="23"/>
      <c r="E1649"/>
      <c r="F1649" s="25"/>
      <c r="G1649" s="25"/>
      <c r="H1649" s="25"/>
      <c r="I1649" s="25"/>
      <c r="J1649" s="10"/>
      <c r="K1649"/>
      <c r="L1649" s="13"/>
      <c r="M1649" s="13"/>
      <c r="N1649"/>
      <c r="O1649"/>
      <c r="P1649" s="13"/>
      <c r="Q1649" s="13"/>
      <c r="R1649"/>
      <c r="S1649"/>
      <c r="T1649"/>
      <c r="U1649"/>
      <c r="V1649"/>
      <c r="W1649"/>
      <c r="X1649"/>
      <c r="Y1649" s="12"/>
      <c r="Z1649" s="12"/>
      <c r="AA1649" s="12"/>
      <c r="AB1649" s="12"/>
    </row>
    <row r="1650" spans="1:28" x14ac:dyDescent="0.25">
      <c r="A1650"/>
      <c r="B1650"/>
      <c r="C1650"/>
      <c r="D1650" s="23"/>
      <c r="E1650"/>
      <c r="F1650" s="25"/>
      <c r="G1650" s="25"/>
      <c r="H1650" s="25"/>
      <c r="I1650" s="25"/>
      <c r="J1650" s="10"/>
      <c r="K1650"/>
      <c r="L1650" s="13"/>
      <c r="M1650" s="13"/>
      <c r="N1650"/>
      <c r="O1650"/>
      <c r="P1650" s="13"/>
      <c r="Q1650" s="13"/>
      <c r="R1650"/>
      <c r="S1650"/>
      <c r="T1650"/>
      <c r="U1650"/>
      <c r="V1650"/>
      <c r="W1650"/>
      <c r="X1650"/>
      <c r="Y1650" s="12"/>
      <c r="Z1650" s="12"/>
      <c r="AA1650" s="12"/>
      <c r="AB1650" s="12"/>
    </row>
    <row r="1651" spans="1:28" x14ac:dyDescent="0.25">
      <c r="A1651"/>
      <c r="B1651"/>
      <c r="C1651"/>
      <c r="D1651" s="23"/>
      <c r="E1651"/>
      <c r="F1651" s="25"/>
      <c r="G1651" s="25"/>
      <c r="H1651" s="25"/>
      <c r="I1651" s="25"/>
      <c r="J1651" s="10"/>
      <c r="K1651"/>
      <c r="L1651" s="13"/>
      <c r="M1651" s="13"/>
      <c r="N1651"/>
      <c r="O1651"/>
      <c r="P1651" s="13"/>
      <c r="Q1651" s="13"/>
      <c r="R1651"/>
      <c r="S1651"/>
      <c r="T1651"/>
      <c r="U1651"/>
      <c r="V1651"/>
      <c r="W1651"/>
      <c r="X1651"/>
      <c r="Y1651" s="12"/>
      <c r="Z1651" s="12"/>
      <c r="AA1651" s="12"/>
      <c r="AB1651" s="12"/>
    </row>
    <row r="1652" spans="1:28" x14ac:dyDescent="0.25">
      <c r="A1652"/>
      <c r="B1652"/>
      <c r="C1652"/>
      <c r="D1652" s="23"/>
      <c r="E1652"/>
      <c r="F1652" s="25"/>
      <c r="G1652" s="25"/>
      <c r="H1652" s="25"/>
      <c r="I1652" s="25"/>
      <c r="J1652" s="10"/>
      <c r="K1652"/>
      <c r="L1652" s="13"/>
      <c r="M1652" s="13"/>
      <c r="N1652"/>
      <c r="O1652"/>
      <c r="P1652" s="13"/>
      <c r="Q1652" s="13"/>
      <c r="R1652"/>
      <c r="S1652"/>
      <c r="T1652"/>
      <c r="U1652"/>
      <c r="V1652"/>
      <c r="W1652"/>
      <c r="X1652"/>
      <c r="Y1652" s="12"/>
      <c r="Z1652" s="12"/>
      <c r="AA1652" s="12"/>
      <c r="AB1652" s="12"/>
    </row>
    <row r="1653" spans="1:28" x14ac:dyDescent="0.25">
      <c r="A1653"/>
      <c r="B1653"/>
      <c r="C1653"/>
      <c r="D1653" s="23"/>
      <c r="E1653"/>
      <c r="F1653" s="25"/>
      <c r="G1653" s="25"/>
      <c r="H1653" s="25"/>
      <c r="I1653" s="25"/>
      <c r="J1653" s="10"/>
      <c r="K1653"/>
      <c r="L1653" s="13"/>
      <c r="M1653" s="13"/>
      <c r="N1653"/>
      <c r="O1653"/>
      <c r="P1653" s="13"/>
      <c r="Q1653" s="13"/>
      <c r="R1653"/>
      <c r="S1653"/>
      <c r="T1653"/>
      <c r="U1653"/>
      <c r="V1653"/>
      <c r="W1653"/>
      <c r="X1653"/>
      <c r="Y1653" s="12"/>
      <c r="Z1653" s="12"/>
      <c r="AA1653" s="12"/>
      <c r="AB1653" s="12"/>
    </row>
    <row r="1654" spans="1:28" x14ac:dyDescent="0.25">
      <c r="A1654"/>
      <c r="B1654"/>
      <c r="C1654"/>
      <c r="D1654" s="23"/>
      <c r="E1654"/>
      <c r="F1654" s="25"/>
      <c r="G1654" s="25"/>
      <c r="H1654" s="25"/>
      <c r="I1654" s="25"/>
      <c r="J1654" s="10"/>
      <c r="K1654"/>
      <c r="L1654" s="13"/>
      <c r="M1654" s="13"/>
      <c r="N1654"/>
      <c r="O1654"/>
      <c r="P1654" s="13"/>
      <c r="Q1654" s="13"/>
      <c r="R1654"/>
      <c r="S1654"/>
      <c r="T1654"/>
      <c r="U1654"/>
      <c r="V1654"/>
      <c r="W1654"/>
      <c r="X1654"/>
      <c r="Y1654" s="12"/>
      <c r="Z1654" s="12"/>
      <c r="AA1654" s="12"/>
      <c r="AB1654" s="12"/>
    </row>
    <row r="1655" spans="1:28" x14ac:dyDescent="0.25">
      <c r="A1655"/>
      <c r="B1655"/>
      <c r="C1655"/>
      <c r="D1655" s="23"/>
      <c r="E1655"/>
      <c r="F1655" s="25"/>
      <c r="G1655" s="25"/>
      <c r="H1655" s="25"/>
      <c r="I1655" s="25"/>
      <c r="J1655" s="10"/>
      <c r="K1655"/>
      <c r="L1655" s="13"/>
      <c r="M1655" s="13"/>
      <c r="N1655"/>
      <c r="O1655"/>
      <c r="P1655" s="13"/>
      <c r="Q1655" s="13"/>
      <c r="R1655"/>
      <c r="S1655"/>
      <c r="T1655"/>
      <c r="U1655"/>
      <c r="V1655"/>
      <c r="W1655"/>
      <c r="X1655"/>
      <c r="Y1655" s="12"/>
      <c r="Z1655" s="12"/>
      <c r="AA1655" s="12"/>
      <c r="AB1655" s="12"/>
    </row>
    <row r="1656" spans="1:28" x14ac:dyDescent="0.25">
      <c r="A1656"/>
      <c r="B1656"/>
      <c r="C1656"/>
      <c r="D1656" s="23"/>
      <c r="E1656"/>
      <c r="F1656" s="25"/>
      <c r="G1656" s="25"/>
      <c r="H1656" s="25"/>
      <c r="I1656" s="25"/>
      <c r="J1656" s="10"/>
      <c r="K1656"/>
      <c r="L1656" s="13"/>
      <c r="M1656" s="13"/>
      <c r="N1656"/>
      <c r="O1656"/>
      <c r="P1656" s="13"/>
      <c r="Q1656" s="13"/>
      <c r="R1656"/>
      <c r="S1656"/>
      <c r="T1656"/>
      <c r="U1656"/>
      <c r="V1656"/>
      <c r="W1656"/>
      <c r="X1656"/>
      <c r="Y1656" s="12"/>
      <c r="Z1656" s="12"/>
      <c r="AA1656" s="12"/>
      <c r="AB1656" s="12"/>
    </row>
    <row r="1657" spans="1:28" x14ac:dyDescent="0.25">
      <c r="A1657"/>
      <c r="B1657"/>
      <c r="C1657"/>
      <c r="D1657" s="23"/>
      <c r="E1657"/>
      <c r="F1657" s="25"/>
      <c r="G1657" s="25"/>
      <c r="H1657" s="25"/>
      <c r="I1657" s="25"/>
      <c r="J1657" s="10"/>
      <c r="K1657"/>
      <c r="L1657" s="13"/>
      <c r="M1657" s="13"/>
      <c r="N1657"/>
      <c r="O1657"/>
      <c r="P1657" s="13"/>
      <c r="Q1657" s="13"/>
      <c r="R1657"/>
      <c r="S1657"/>
      <c r="T1657"/>
      <c r="U1657"/>
      <c r="V1657"/>
      <c r="W1657"/>
      <c r="X1657"/>
      <c r="Y1657" s="12"/>
      <c r="Z1657" s="12"/>
      <c r="AA1657" s="12"/>
      <c r="AB1657" s="12"/>
    </row>
    <row r="1658" spans="1:28" x14ac:dyDescent="0.25">
      <c r="A1658"/>
      <c r="B1658"/>
      <c r="C1658"/>
      <c r="D1658" s="23"/>
      <c r="E1658"/>
      <c r="F1658" s="25"/>
      <c r="G1658" s="25"/>
      <c r="H1658" s="25"/>
      <c r="I1658" s="25"/>
      <c r="J1658" s="10"/>
      <c r="K1658"/>
      <c r="L1658" s="13"/>
      <c r="M1658" s="13"/>
      <c r="N1658"/>
      <c r="O1658"/>
      <c r="P1658" s="13"/>
      <c r="Q1658" s="13"/>
      <c r="R1658"/>
      <c r="S1658"/>
      <c r="T1658"/>
      <c r="U1658"/>
      <c r="V1658"/>
      <c r="W1658"/>
      <c r="X1658"/>
      <c r="Y1658" s="12"/>
      <c r="Z1658" s="12"/>
      <c r="AA1658" s="12"/>
      <c r="AB1658" s="12"/>
    </row>
    <row r="1659" spans="1:28" x14ac:dyDescent="0.25">
      <c r="A1659"/>
      <c r="B1659"/>
      <c r="C1659"/>
      <c r="D1659" s="23"/>
      <c r="E1659"/>
      <c r="F1659" s="25"/>
      <c r="G1659" s="25"/>
      <c r="H1659" s="25"/>
      <c r="I1659" s="25"/>
      <c r="J1659" s="10"/>
      <c r="K1659"/>
      <c r="L1659" s="13"/>
      <c r="M1659" s="13"/>
      <c r="N1659"/>
      <c r="O1659"/>
      <c r="P1659" s="13"/>
      <c r="Q1659" s="13"/>
      <c r="R1659"/>
      <c r="S1659"/>
      <c r="T1659"/>
      <c r="U1659"/>
      <c r="V1659"/>
      <c r="W1659"/>
      <c r="X1659"/>
      <c r="Y1659" s="12"/>
      <c r="Z1659" s="12"/>
      <c r="AA1659" s="12"/>
      <c r="AB1659" s="12"/>
    </row>
    <row r="1660" spans="1:28" x14ac:dyDescent="0.25">
      <c r="A1660"/>
      <c r="B1660"/>
      <c r="C1660"/>
      <c r="D1660" s="23"/>
      <c r="E1660"/>
      <c r="F1660" s="25"/>
      <c r="G1660" s="25"/>
      <c r="H1660" s="25"/>
      <c r="I1660" s="25"/>
      <c r="J1660" s="10"/>
      <c r="K1660"/>
      <c r="L1660" s="13"/>
      <c r="M1660" s="13"/>
      <c r="N1660"/>
      <c r="O1660"/>
      <c r="P1660" s="13"/>
      <c r="Q1660" s="13"/>
      <c r="R1660"/>
      <c r="S1660"/>
      <c r="T1660"/>
      <c r="U1660"/>
      <c r="V1660"/>
      <c r="W1660"/>
      <c r="X1660"/>
      <c r="Y1660" s="12"/>
      <c r="Z1660" s="12"/>
      <c r="AA1660" s="12"/>
      <c r="AB1660" s="12"/>
    </row>
    <row r="1661" spans="1:28" x14ac:dyDescent="0.25">
      <c r="A1661"/>
      <c r="B1661"/>
      <c r="C1661"/>
      <c r="D1661" s="23"/>
      <c r="E1661"/>
      <c r="F1661" s="25"/>
      <c r="G1661" s="25"/>
      <c r="H1661" s="25"/>
      <c r="I1661" s="25"/>
      <c r="J1661" s="10"/>
      <c r="K1661"/>
      <c r="L1661" s="13"/>
      <c r="M1661" s="13"/>
      <c r="N1661"/>
      <c r="O1661"/>
      <c r="P1661" s="13"/>
      <c r="Q1661" s="13"/>
      <c r="R1661"/>
      <c r="S1661"/>
      <c r="T1661"/>
      <c r="U1661"/>
      <c r="V1661"/>
      <c r="W1661"/>
      <c r="X1661"/>
      <c r="Y1661" s="12"/>
      <c r="Z1661" s="12"/>
      <c r="AA1661" s="12"/>
      <c r="AB1661" s="12"/>
    </row>
    <row r="1662" spans="1:28" x14ac:dyDescent="0.25">
      <c r="A1662"/>
      <c r="B1662"/>
      <c r="C1662"/>
      <c r="D1662" s="23"/>
      <c r="E1662"/>
      <c r="F1662" s="25"/>
      <c r="G1662" s="25"/>
      <c r="H1662" s="25"/>
      <c r="I1662" s="25"/>
      <c r="J1662" s="10"/>
      <c r="K1662"/>
      <c r="L1662" s="13"/>
      <c r="M1662" s="13"/>
      <c r="N1662"/>
      <c r="O1662"/>
      <c r="P1662" s="13"/>
      <c r="Q1662" s="13"/>
      <c r="R1662"/>
      <c r="S1662"/>
      <c r="T1662"/>
      <c r="U1662"/>
      <c r="V1662"/>
      <c r="W1662"/>
      <c r="X1662"/>
      <c r="Y1662" s="12"/>
      <c r="Z1662" s="12"/>
      <c r="AA1662" s="12"/>
      <c r="AB1662" s="12"/>
    </row>
    <row r="1663" spans="1:28" x14ac:dyDescent="0.25">
      <c r="A1663"/>
      <c r="B1663"/>
      <c r="C1663"/>
      <c r="D1663" s="23"/>
      <c r="E1663"/>
      <c r="F1663" s="25"/>
      <c r="G1663" s="25"/>
      <c r="H1663" s="25"/>
      <c r="I1663" s="25"/>
      <c r="J1663" s="10"/>
      <c r="K1663"/>
      <c r="L1663" s="13"/>
      <c r="M1663" s="13"/>
      <c r="N1663"/>
      <c r="O1663"/>
      <c r="P1663" s="13"/>
      <c r="Q1663" s="13"/>
      <c r="R1663"/>
      <c r="S1663"/>
      <c r="T1663"/>
      <c r="U1663"/>
      <c r="V1663"/>
      <c r="W1663"/>
      <c r="X1663"/>
      <c r="Y1663" s="12"/>
      <c r="Z1663" s="12"/>
      <c r="AA1663" s="12"/>
      <c r="AB1663" s="12"/>
    </row>
    <row r="1664" spans="1:28" x14ac:dyDescent="0.25">
      <c r="A1664"/>
      <c r="B1664"/>
      <c r="C1664"/>
      <c r="D1664" s="23"/>
      <c r="E1664"/>
      <c r="F1664" s="25"/>
      <c r="G1664" s="25"/>
      <c r="H1664" s="25"/>
      <c r="I1664" s="25"/>
      <c r="J1664" s="10"/>
      <c r="K1664"/>
      <c r="L1664" s="13"/>
      <c r="M1664" s="13"/>
      <c r="N1664"/>
      <c r="O1664"/>
      <c r="P1664" s="13"/>
      <c r="Q1664" s="13"/>
      <c r="R1664"/>
      <c r="S1664"/>
      <c r="T1664"/>
      <c r="U1664"/>
      <c r="V1664"/>
      <c r="W1664"/>
      <c r="X1664"/>
      <c r="Y1664" s="12"/>
      <c r="Z1664" s="12"/>
      <c r="AA1664" s="12"/>
      <c r="AB1664" s="12"/>
    </row>
    <row r="1665" spans="1:28" x14ac:dyDescent="0.25">
      <c r="A1665"/>
      <c r="B1665"/>
      <c r="C1665"/>
      <c r="D1665" s="23"/>
      <c r="E1665"/>
      <c r="F1665" s="25"/>
      <c r="G1665" s="25"/>
      <c r="H1665" s="25"/>
      <c r="I1665" s="25"/>
      <c r="J1665" s="10"/>
      <c r="K1665"/>
      <c r="L1665" s="13"/>
      <c r="M1665" s="13"/>
      <c r="N1665"/>
      <c r="O1665"/>
      <c r="P1665" s="13"/>
      <c r="Q1665" s="13"/>
      <c r="R1665"/>
      <c r="S1665"/>
      <c r="T1665"/>
      <c r="U1665"/>
      <c r="V1665"/>
      <c r="W1665"/>
      <c r="X1665"/>
      <c r="Y1665" s="12"/>
      <c r="Z1665" s="12"/>
      <c r="AA1665" s="12"/>
      <c r="AB1665" s="12"/>
    </row>
    <row r="1666" spans="1:28" x14ac:dyDescent="0.25">
      <c r="A1666"/>
      <c r="B1666"/>
      <c r="C1666"/>
      <c r="D1666" s="23"/>
      <c r="E1666"/>
      <c r="F1666" s="25"/>
      <c r="G1666" s="25"/>
      <c r="H1666" s="25"/>
      <c r="I1666" s="25"/>
      <c r="J1666" s="10"/>
      <c r="K1666"/>
      <c r="L1666" s="13"/>
      <c r="M1666" s="13"/>
      <c r="N1666"/>
      <c r="O1666"/>
      <c r="P1666" s="13"/>
      <c r="Q1666" s="13"/>
      <c r="R1666"/>
      <c r="S1666"/>
      <c r="T1666"/>
      <c r="U1666"/>
      <c r="V1666"/>
      <c r="W1666"/>
      <c r="X1666"/>
      <c r="Y1666" s="12"/>
      <c r="Z1666" s="12"/>
      <c r="AA1666" s="12"/>
      <c r="AB1666" s="12"/>
    </row>
    <row r="1667" spans="1:28" x14ac:dyDescent="0.25">
      <c r="A1667"/>
      <c r="B1667"/>
      <c r="C1667"/>
      <c r="D1667" s="23"/>
      <c r="E1667"/>
      <c r="F1667" s="25"/>
      <c r="G1667" s="25"/>
      <c r="H1667" s="25"/>
      <c r="I1667" s="25"/>
      <c r="J1667" s="10"/>
      <c r="K1667"/>
      <c r="L1667" s="13"/>
      <c r="M1667" s="13"/>
      <c r="N1667"/>
      <c r="O1667"/>
      <c r="P1667" s="13"/>
      <c r="Q1667" s="13"/>
      <c r="R1667"/>
      <c r="S1667"/>
      <c r="T1667"/>
      <c r="U1667"/>
      <c r="V1667"/>
      <c r="W1667"/>
      <c r="X1667"/>
      <c r="Y1667" s="12"/>
      <c r="Z1667" s="12"/>
      <c r="AA1667" s="12"/>
      <c r="AB1667" s="12"/>
    </row>
    <row r="1668" spans="1:28" x14ac:dyDescent="0.25">
      <c r="A1668"/>
      <c r="B1668"/>
      <c r="C1668"/>
      <c r="D1668" s="23"/>
      <c r="E1668"/>
      <c r="F1668" s="25"/>
      <c r="G1668" s="25"/>
      <c r="H1668" s="25"/>
      <c r="I1668" s="25"/>
      <c r="J1668" s="10"/>
      <c r="K1668"/>
      <c r="L1668" s="13"/>
      <c r="M1668" s="13"/>
      <c r="N1668"/>
      <c r="O1668"/>
      <c r="P1668" s="13"/>
      <c r="Q1668" s="13"/>
      <c r="R1668"/>
      <c r="S1668"/>
      <c r="T1668"/>
      <c r="U1668"/>
      <c r="V1668"/>
      <c r="W1668"/>
      <c r="X1668"/>
      <c r="Y1668" s="12"/>
      <c r="Z1668" s="12"/>
      <c r="AA1668" s="12"/>
      <c r="AB1668" s="12"/>
    </row>
    <row r="1669" spans="1:28" x14ac:dyDescent="0.25">
      <c r="A1669"/>
      <c r="B1669"/>
      <c r="C1669"/>
      <c r="D1669" s="23"/>
      <c r="E1669"/>
      <c r="F1669" s="25"/>
      <c r="G1669" s="25"/>
      <c r="H1669" s="25"/>
      <c r="I1669" s="25"/>
      <c r="J1669" s="10"/>
      <c r="K1669"/>
      <c r="L1669" s="13"/>
      <c r="M1669" s="13"/>
      <c r="N1669"/>
      <c r="O1669"/>
      <c r="P1669" s="13"/>
      <c r="Q1669" s="13"/>
      <c r="R1669"/>
      <c r="S1669"/>
      <c r="T1669"/>
      <c r="U1669"/>
      <c r="V1669"/>
      <c r="W1669"/>
      <c r="X1669"/>
      <c r="Y1669" s="12"/>
      <c r="Z1669" s="12"/>
      <c r="AA1669" s="12"/>
      <c r="AB1669" s="12"/>
    </row>
    <row r="1670" spans="1:28" x14ac:dyDescent="0.25">
      <c r="A1670"/>
      <c r="B1670"/>
      <c r="C1670"/>
      <c r="D1670" s="23"/>
      <c r="E1670"/>
      <c r="F1670" s="25"/>
      <c r="G1670" s="25"/>
      <c r="H1670" s="25"/>
      <c r="I1670" s="25"/>
      <c r="J1670" s="10"/>
      <c r="K1670"/>
      <c r="L1670" s="13"/>
      <c r="M1670" s="13"/>
      <c r="N1670"/>
      <c r="O1670"/>
      <c r="P1670" s="13"/>
      <c r="Q1670" s="13"/>
      <c r="R1670"/>
      <c r="S1670"/>
      <c r="T1670"/>
      <c r="U1670"/>
      <c r="V1670"/>
      <c r="W1670"/>
      <c r="X1670"/>
      <c r="Y1670" s="12"/>
      <c r="Z1670" s="12"/>
      <c r="AA1670" s="12"/>
      <c r="AB1670" s="12"/>
    </row>
    <row r="1671" spans="1:28" x14ac:dyDescent="0.25">
      <c r="A1671"/>
      <c r="B1671"/>
      <c r="C1671"/>
      <c r="D1671" s="23"/>
      <c r="E1671"/>
      <c r="F1671" s="25"/>
      <c r="G1671" s="25"/>
      <c r="H1671" s="25"/>
      <c r="I1671" s="25"/>
      <c r="J1671" s="10"/>
      <c r="K1671"/>
      <c r="L1671" s="13"/>
      <c r="M1671" s="13"/>
      <c r="N1671"/>
      <c r="O1671"/>
      <c r="P1671" s="13"/>
      <c r="Q1671" s="13"/>
      <c r="R1671"/>
      <c r="S1671"/>
      <c r="T1671"/>
      <c r="U1671"/>
      <c r="V1671"/>
      <c r="W1671"/>
      <c r="X1671"/>
      <c r="Y1671" s="12"/>
      <c r="Z1671" s="12"/>
      <c r="AA1671" s="12"/>
      <c r="AB1671" s="12"/>
    </row>
    <row r="1672" spans="1:28" x14ac:dyDescent="0.25">
      <c r="A1672"/>
      <c r="B1672"/>
      <c r="C1672"/>
      <c r="D1672" s="23"/>
      <c r="E1672"/>
      <c r="F1672" s="25"/>
      <c r="G1672" s="25"/>
      <c r="H1672" s="25"/>
      <c r="I1672" s="25"/>
      <c r="J1672" s="10"/>
      <c r="K1672"/>
      <c r="L1672" s="13"/>
      <c r="M1672" s="13"/>
      <c r="N1672"/>
      <c r="O1672"/>
      <c r="P1672" s="13"/>
      <c r="Q1672" s="13"/>
      <c r="R1672"/>
      <c r="S1672"/>
      <c r="T1672"/>
      <c r="U1672"/>
      <c r="V1672"/>
      <c r="W1672"/>
      <c r="X1672"/>
      <c r="Y1672" s="12"/>
      <c r="Z1672" s="12"/>
      <c r="AA1672" s="12"/>
      <c r="AB1672" s="12"/>
    </row>
    <row r="1673" spans="1:28" x14ac:dyDescent="0.25">
      <c r="A1673"/>
      <c r="B1673"/>
      <c r="C1673"/>
      <c r="D1673" s="23"/>
      <c r="E1673"/>
      <c r="F1673" s="25"/>
      <c r="G1673" s="25"/>
      <c r="H1673" s="25"/>
      <c r="I1673" s="25"/>
      <c r="J1673" s="10"/>
      <c r="K1673"/>
      <c r="L1673" s="13"/>
      <c r="M1673" s="13"/>
      <c r="N1673"/>
      <c r="O1673"/>
      <c r="P1673" s="13"/>
      <c r="Q1673" s="13"/>
      <c r="R1673"/>
      <c r="S1673"/>
      <c r="T1673"/>
      <c r="U1673"/>
      <c r="V1673"/>
      <c r="W1673"/>
      <c r="X1673"/>
      <c r="Y1673" s="12"/>
      <c r="Z1673" s="12"/>
      <c r="AA1673" s="12"/>
      <c r="AB1673" s="12"/>
    </row>
    <row r="1674" spans="1:28" x14ac:dyDescent="0.25">
      <c r="A1674"/>
      <c r="B1674"/>
      <c r="C1674"/>
      <c r="D1674" s="23"/>
      <c r="E1674"/>
      <c r="F1674" s="25"/>
      <c r="G1674" s="25"/>
      <c r="H1674" s="25"/>
      <c r="I1674" s="25"/>
      <c r="J1674" s="10"/>
      <c r="K1674"/>
      <c r="L1674" s="13"/>
      <c r="M1674" s="13"/>
      <c r="N1674"/>
      <c r="O1674"/>
      <c r="P1674" s="13"/>
      <c r="Q1674" s="13"/>
      <c r="R1674"/>
      <c r="S1674"/>
      <c r="T1674"/>
      <c r="U1674"/>
      <c r="V1674"/>
      <c r="W1674"/>
      <c r="X1674"/>
      <c r="Y1674" s="12"/>
      <c r="Z1674" s="12"/>
      <c r="AA1674" s="12"/>
      <c r="AB1674" s="12"/>
    </row>
    <row r="1675" spans="1:28" x14ac:dyDescent="0.25">
      <c r="A1675"/>
      <c r="B1675"/>
      <c r="C1675"/>
      <c r="D1675" s="23"/>
      <c r="E1675"/>
      <c r="F1675" s="25"/>
      <c r="G1675" s="25"/>
      <c r="H1675" s="25"/>
      <c r="I1675" s="25"/>
      <c r="J1675" s="10"/>
      <c r="K1675"/>
      <c r="L1675" s="13"/>
      <c r="M1675" s="13"/>
      <c r="N1675"/>
      <c r="O1675"/>
      <c r="P1675" s="13"/>
      <c r="Q1675" s="13"/>
      <c r="R1675"/>
      <c r="S1675"/>
      <c r="T1675"/>
      <c r="U1675"/>
      <c r="V1675"/>
      <c r="W1675"/>
      <c r="X1675"/>
      <c r="Y1675" s="12"/>
      <c r="Z1675" s="12"/>
      <c r="AA1675" s="12"/>
      <c r="AB1675" s="12"/>
    </row>
    <row r="1676" spans="1:28" x14ac:dyDescent="0.25">
      <c r="A1676"/>
      <c r="B1676"/>
      <c r="C1676"/>
      <c r="D1676" s="23"/>
      <c r="E1676"/>
      <c r="F1676" s="25"/>
      <c r="G1676" s="25"/>
      <c r="H1676" s="25"/>
      <c r="I1676" s="25"/>
      <c r="J1676" s="10"/>
      <c r="K1676"/>
      <c r="L1676" s="13"/>
      <c r="M1676" s="13"/>
      <c r="N1676"/>
      <c r="O1676"/>
      <c r="P1676" s="13"/>
      <c r="Q1676" s="13"/>
      <c r="R1676"/>
      <c r="S1676"/>
      <c r="T1676"/>
      <c r="U1676"/>
      <c r="V1676"/>
      <c r="W1676"/>
      <c r="X1676"/>
      <c r="Y1676" s="12"/>
      <c r="Z1676" s="12"/>
      <c r="AA1676" s="12"/>
      <c r="AB1676" s="12"/>
    </row>
    <row r="1677" spans="1:28" x14ac:dyDescent="0.25">
      <c r="A1677"/>
      <c r="B1677"/>
      <c r="C1677"/>
      <c r="D1677" s="23"/>
      <c r="E1677"/>
      <c r="F1677" s="25"/>
      <c r="G1677" s="25"/>
      <c r="H1677" s="25"/>
      <c r="I1677" s="25"/>
      <c r="J1677" s="10"/>
      <c r="K1677"/>
      <c r="L1677" s="13"/>
      <c r="M1677" s="13"/>
      <c r="N1677"/>
      <c r="O1677"/>
      <c r="P1677" s="13"/>
      <c r="Q1677" s="13"/>
      <c r="R1677"/>
      <c r="S1677"/>
      <c r="T1677"/>
      <c r="U1677"/>
      <c r="V1677"/>
      <c r="W1677"/>
      <c r="X1677"/>
      <c r="Y1677" s="12"/>
      <c r="Z1677" s="12"/>
      <c r="AA1677" s="12"/>
      <c r="AB1677" s="12"/>
    </row>
    <row r="1678" spans="1:28" x14ac:dyDescent="0.25">
      <c r="A1678"/>
      <c r="B1678"/>
      <c r="C1678"/>
      <c r="D1678" s="23"/>
      <c r="E1678"/>
      <c r="F1678" s="25"/>
      <c r="G1678" s="25"/>
      <c r="H1678" s="25"/>
      <c r="I1678" s="25"/>
      <c r="J1678" s="10"/>
      <c r="K1678"/>
      <c r="L1678" s="13"/>
      <c r="M1678" s="13"/>
      <c r="N1678"/>
      <c r="O1678"/>
      <c r="P1678" s="13"/>
      <c r="Q1678" s="13"/>
      <c r="R1678"/>
      <c r="S1678"/>
      <c r="T1678"/>
      <c r="U1678"/>
      <c r="V1678"/>
      <c r="W1678"/>
      <c r="X1678"/>
      <c r="Y1678" s="12"/>
      <c r="Z1678" s="12"/>
      <c r="AA1678" s="12"/>
      <c r="AB1678" s="12"/>
    </row>
    <row r="1679" spans="1:28" x14ac:dyDescent="0.25">
      <c r="A1679"/>
      <c r="B1679"/>
      <c r="C1679"/>
      <c r="D1679" s="23"/>
      <c r="E1679"/>
      <c r="F1679" s="25"/>
      <c r="G1679" s="25"/>
      <c r="H1679" s="25"/>
      <c r="I1679" s="25"/>
      <c r="J1679" s="10"/>
      <c r="K1679"/>
      <c r="L1679" s="13"/>
      <c r="M1679" s="13"/>
      <c r="N1679"/>
      <c r="O1679"/>
      <c r="P1679" s="13"/>
      <c r="Q1679" s="13"/>
      <c r="R1679"/>
      <c r="S1679"/>
      <c r="T1679"/>
      <c r="U1679"/>
      <c r="V1679"/>
      <c r="W1679"/>
      <c r="X1679"/>
      <c r="Y1679" s="12"/>
      <c r="Z1679" s="12"/>
      <c r="AA1679" s="12"/>
      <c r="AB1679" s="12"/>
    </row>
    <row r="1680" spans="1:28" x14ac:dyDescent="0.25">
      <c r="A1680"/>
      <c r="B1680"/>
      <c r="C1680"/>
      <c r="D1680" s="23"/>
      <c r="E1680"/>
      <c r="F1680" s="25"/>
      <c r="G1680" s="25"/>
      <c r="H1680" s="25"/>
      <c r="I1680" s="25"/>
      <c r="J1680" s="10"/>
      <c r="K1680"/>
      <c r="L1680" s="13"/>
      <c r="M1680" s="13"/>
      <c r="N1680"/>
      <c r="O1680"/>
      <c r="P1680" s="13"/>
      <c r="Q1680" s="13"/>
      <c r="R1680"/>
      <c r="S1680"/>
      <c r="T1680"/>
      <c r="U1680"/>
      <c r="V1680"/>
      <c r="W1680"/>
      <c r="X1680"/>
      <c r="Y1680" s="12"/>
      <c r="Z1680" s="12"/>
      <c r="AA1680" s="12"/>
      <c r="AB1680" s="12"/>
    </row>
    <row r="1681" spans="1:28" x14ac:dyDescent="0.25">
      <c r="A1681"/>
      <c r="B1681"/>
      <c r="C1681"/>
      <c r="D1681" s="23"/>
      <c r="E1681"/>
      <c r="F1681" s="25"/>
      <c r="G1681" s="25"/>
      <c r="H1681" s="25"/>
      <c r="I1681" s="25"/>
      <c r="J1681" s="10"/>
      <c r="K1681"/>
      <c r="L1681" s="13"/>
      <c r="M1681" s="13"/>
      <c r="N1681"/>
      <c r="O1681"/>
      <c r="P1681" s="13"/>
      <c r="Q1681" s="13"/>
      <c r="R1681"/>
      <c r="S1681"/>
      <c r="T1681"/>
      <c r="U1681"/>
      <c r="V1681"/>
      <c r="W1681"/>
      <c r="X1681"/>
      <c r="Y1681" s="12"/>
      <c r="Z1681" s="12"/>
      <c r="AA1681" s="12"/>
      <c r="AB1681" s="12"/>
    </row>
    <row r="1682" spans="1:28" x14ac:dyDescent="0.25">
      <c r="A1682"/>
      <c r="B1682"/>
      <c r="C1682"/>
      <c r="D1682" s="23"/>
      <c r="E1682"/>
      <c r="F1682" s="25"/>
      <c r="G1682" s="25"/>
      <c r="H1682" s="25"/>
      <c r="I1682" s="25"/>
      <c r="J1682" s="10"/>
      <c r="K1682"/>
      <c r="L1682" s="13"/>
      <c r="M1682" s="13"/>
      <c r="N1682"/>
      <c r="O1682"/>
      <c r="P1682" s="13"/>
      <c r="Q1682" s="13"/>
      <c r="R1682"/>
      <c r="S1682"/>
      <c r="T1682"/>
      <c r="U1682"/>
      <c r="V1682"/>
      <c r="W1682"/>
      <c r="X1682"/>
      <c r="Y1682" s="12"/>
      <c r="Z1682" s="12"/>
      <c r="AA1682" s="12"/>
      <c r="AB1682" s="12"/>
    </row>
    <row r="1683" spans="1:28" x14ac:dyDescent="0.25">
      <c r="A1683"/>
      <c r="B1683"/>
      <c r="C1683"/>
      <c r="D1683" s="23"/>
      <c r="E1683"/>
      <c r="F1683" s="25"/>
      <c r="G1683" s="25"/>
      <c r="H1683" s="25"/>
      <c r="I1683" s="25"/>
      <c r="J1683" s="10"/>
      <c r="K1683"/>
      <c r="L1683" s="13"/>
      <c r="M1683" s="13"/>
      <c r="N1683"/>
      <c r="O1683"/>
      <c r="P1683" s="13"/>
      <c r="Q1683" s="13"/>
      <c r="R1683"/>
      <c r="S1683"/>
      <c r="T1683"/>
      <c r="U1683"/>
      <c r="V1683"/>
      <c r="W1683"/>
      <c r="X1683"/>
      <c r="Y1683" s="12"/>
      <c r="Z1683" s="12"/>
      <c r="AA1683" s="12"/>
      <c r="AB1683" s="12"/>
    </row>
    <row r="1684" spans="1:28" x14ac:dyDescent="0.25">
      <c r="A1684"/>
      <c r="B1684"/>
      <c r="C1684"/>
      <c r="D1684" s="23"/>
      <c r="E1684"/>
      <c r="F1684" s="25"/>
      <c r="G1684" s="25"/>
      <c r="H1684" s="25"/>
      <c r="I1684" s="25"/>
      <c r="J1684" s="10"/>
      <c r="K1684"/>
      <c r="L1684" s="13"/>
      <c r="M1684" s="13"/>
      <c r="N1684"/>
      <c r="O1684"/>
      <c r="P1684" s="13"/>
      <c r="Q1684" s="13"/>
      <c r="R1684"/>
      <c r="S1684"/>
      <c r="T1684"/>
      <c r="U1684"/>
      <c r="V1684"/>
      <c r="W1684"/>
      <c r="X1684"/>
      <c r="Y1684" s="12"/>
      <c r="Z1684" s="12"/>
      <c r="AA1684" s="12"/>
      <c r="AB1684" s="12"/>
    </row>
    <row r="1685" spans="1:28" x14ac:dyDescent="0.25">
      <c r="A1685"/>
      <c r="B1685"/>
      <c r="C1685"/>
      <c r="D1685" s="23"/>
      <c r="E1685"/>
      <c r="F1685" s="25"/>
      <c r="G1685" s="25"/>
      <c r="H1685" s="25"/>
      <c r="I1685" s="25"/>
      <c r="J1685" s="10"/>
      <c r="K1685"/>
      <c r="L1685" s="13"/>
      <c r="M1685" s="13"/>
      <c r="N1685"/>
      <c r="O1685"/>
      <c r="P1685" s="13"/>
      <c r="Q1685" s="13"/>
      <c r="R1685"/>
      <c r="S1685"/>
      <c r="T1685"/>
      <c r="U1685"/>
      <c r="V1685"/>
      <c r="W1685"/>
      <c r="X1685"/>
      <c r="Y1685" s="12"/>
      <c r="Z1685" s="12"/>
      <c r="AA1685" s="12"/>
      <c r="AB1685" s="12"/>
    </row>
    <row r="1686" spans="1:28" x14ac:dyDescent="0.25">
      <c r="A1686"/>
      <c r="B1686"/>
      <c r="C1686"/>
      <c r="D1686" s="23"/>
      <c r="E1686"/>
      <c r="F1686" s="25"/>
      <c r="G1686" s="25"/>
      <c r="H1686" s="25"/>
      <c r="I1686" s="25"/>
      <c r="J1686" s="10"/>
      <c r="K1686"/>
      <c r="L1686" s="13"/>
      <c r="M1686" s="13"/>
      <c r="N1686"/>
      <c r="O1686"/>
      <c r="P1686" s="13"/>
      <c r="Q1686" s="13"/>
      <c r="R1686"/>
      <c r="S1686"/>
      <c r="T1686"/>
      <c r="U1686"/>
      <c r="V1686"/>
      <c r="W1686"/>
      <c r="X1686"/>
      <c r="Y1686" s="12"/>
      <c r="Z1686" s="12"/>
      <c r="AA1686" s="12"/>
      <c r="AB1686" s="12"/>
    </row>
    <row r="1687" spans="1:28" x14ac:dyDescent="0.25">
      <c r="A1687"/>
      <c r="B1687"/>
      <c r="C1687"/>
      <c r="D1687" s="23"/>
      <c r="E1687"/>
      <c r="F1687" s="25"/>
      <c r="G1687" s="25"/>
      <c r="H1687" s="25"/>
      <c r="I1687" s="25"/>
      <c r="J1687" s="10"/>
      <c r="K1687"/>
      <c r="L1687" s="13"/>
      <c r="M1687" s="13"/>
      <c r="N1687"/>
      <c r="O1687"/>
      <c r="P1687" s="13"/>
      <c r="Q1687" s="13"/>
      <c r="R1687"/>
      <c r="S1687"/>
      <c r="T1687"/>
      <c r="U1687"/>
      <c r="V1687"/>
      <c r="W1687"/>
      <c r="X1687"/>
      <c r="Y1687" s="12"/>
      <c r="Z1687" s="12"/>
      <c r="AA1687" s="12"/>
      <c r="AB1687" s="12"/>
    </row>
    <row r="1688" spans="1:28" x14ac:dyDescent="0.25">
      <c r="A1688"/>
      <c r="B1688"/>
      <c r="C1688"/>
      <c r="D1688" s="23"/>
      <c r="E1688"/>
      <c r="F1688" s="25"/>
      <c r="G1688" s="25"/>
      <c r="H1688" s="25"/>
      <c r="I1688" s="25"/>
      <c r="J1688" s="10"/>
      <c r="K1688"/>
      <c r="L1688" s="13"/>
      <c r="M1688" s="13"/>
      <c r="N1688"/>
      <c r="O1688"/>
      <c r="P1688" s="13"/>
      <c r="Q1688" s="13"/>
      <c r="R1688"/>
      <c r="S1688"/>
      <c r="T1688"/>
      <c r="U1688"/>
      <c r="V1688"/>
      <c r="W1688"/>
      <c r="X1688"/>
      <c r="Y1688" s="12"/>
      <c r="Z1688" s="12"/>
      <c r="AA1688" s="12"/>
      <c r="AB1688" s="12"/>
    </row>
    <row r="1689" spans="1:28" x14ac:dyDescent="0.25">
      <c r="A1689"/>
      <c r="B1689"/>
      <c r="C1689"/>
      <c r="D1689" s="23"/>
      <c r="E1689"/>
      <c r="F1689" s="25"/>
      <c r="G1689" s="25"/>
      <c r="H1689" s="25"/>
      <c r="I1689" s="25"/>
      <c r="J1689" s="10"/>
      <c r="K1689"/>
      <c r="L1689" s="13"/>
      <c r="M1689" s="13"/>
      <c r="N1689"/>
      <c r="O1689"/>
      <c r="P1689" s="13"/>
      <c r="Q1689" s="13"/>
      <c r="R1689"/>
      <c r="S1689"/>
      <c r="T1689"/>
      <c r="U1689"/>
      <c r="V1689"/>
      <c r="W1689"/>
      <c r="X1689"/>
      <c r="Y1689" s="12"/>
      <c r="Z1689" s="12"/>
      <c r="AA1689" s="12"/>
      <c r="AB1689" s="12"/>
    </row>
    <row r="1690" spans="1:28" x14ac:dyDescent="0.25">
      <c r="A1690"/>
      <c r="B1690"/>
      <c r="C1690"/>
      <c r="D1690" s="23"/>
      <c r="E1690"/>
      <c r="F1690" s="25"/>
      <c r="G1690" s="25"/>
      <c r="H1690" s="25"/>
      <c r="I1690" s="25"/>
      <c r="J1690" s="10"/>
      <c r="K1690"/>
      <c r="L1690" s="13"/>
      <c r="M1690" s="13"/>
      <c r="N1690"/>
      <c r="O1690"/>
      <c r="P1690" s="13"/>
      <c r="Q1690" s="13"/>
      <c r="R1690"/>
      <c r="S1690"/>
      <c r="T1690"/>
      <c r="U1690"/>
      <c r="V1690"/>
      <c r="W1690"/>
      <c r="X1690"/>
      <c r="Y1690" s="12"/>
      <c r="Z1690" s="12"/>
      <c r="AA1690" s="12"/>
      <c r="AB1690" s="12"/>
    </row>
    <row r="1691" spans="1:28" x14ac:dyDescent="0.25">
      <c r="A1691"/>
      <c r="B1691"/>
      <c r="C1691"/>
      <c r="D1691" s="23"/>
      <c r="E1691"/>
      <c r="F1691" s="25"/>
      <c r="G1691" s="25"/>
      <c r="H1691" s="25"/>
      <c r="I1691" s="25"/>
      <c r="J1691" s="10"/>
      <c r="K1691"/>
      <c r="L1691" s="13"/>
      <c r="M1691" s="13"/>
      <c r="N1691"/>
      <c r="O1691"/>
      <c r="P1691" s="13"/>
      <c r="Q1691" s="13"/>
      <c r="R1691"/>
      <c r="S1691"/>
      <c r="T1691"/>
      <c r="U1691"/>
      <c r="V1691"/>
      <c r="W1691"/>
      <c r="X1691"/>
      <c r="Y1691" s="12"/>
      <c r="Z1691" s="12"/>
      <c r="AA1691" s="12"/>
      <c r="AB1691" s="12"/>
    </row>
    <row r="1692" spans="1:28" x14ac:dyDescent="0.25">
      <c r="A1692"/>
      <c r="B1692"/>
      <c r="C1692"/>
      <c r="D1692" s="23"/>
      <c r="E1692"/>
      <c r="F1692" s="25"/>
      <c r="G1692" s="25"/>
      <c r="H1692" s="25"/>
      <c r="I1692" s="25"/>
      <c r="J1692" s="10"/>
      <c r="K1692"/>
      <c r="L1692" s="13"/>
      <c r="M1692" s="13"/>
      <c r="N1692"/>
      <c r="O1692"/>
      <c r="P1692" s="13"/>
      <c r="Q1692" s="13"/>
      <c r="R1692"/>
      <c r="S1692"/>
      <c r="T1692"/>
      <c r="U1692"/>
      <c r="V1692"/>
      <c r="W1692"/>
      <c r="X1692"/>
      <c r="Y1692" s="12"/>
      <c r="Z1692" s="12"/>
      <c r="AA1692" s="12"/>
      <c r="AB1692" s="12"/>
    </row>
    <row r="1693" spans="1:28" x14ac:dyDescent="0.25">
      <c r="A1693"/>
      <c r="B1693"/>
      <c r="C1693"/>
      <c r="D1693" s="23"/>
      <c r="E1693"/>
      <c r="F1693" s="25"/>
      <c r="G1693" s="25"/>
      <c r="H1693" s="25"/>
      <c r="I1693" s="25"/>
      <c r="J1693" s="10"/>
      <c r="K1693"/>
      <c r="L1693" s="13"/>
      <c r="M1693" s="13"/>
      <c r="N1693"/>
      <c r="O1693"/>
      <c r="P1693" s="13"/>
      <c r="Q1693" s="13"/>
      <c r="R1693"/>
      <c r="S1693"/>
      <c r="T1693"/>
      <c r="U1693"/>
      <c r="V1693"/>
      <c r="W1693"/>
      <c r="X1693"/>
      <c r="Y1693" s="12"/>
      <c r="Z1693" s="12"/>
      <c r="AA1693" s="12"/>
      <c r="AB1693" s="12"/>
    </row>
    <row r="1694" spans="1:28" x14ac:dyDescent="0.25">
      <c r="A1694"/>
      <c r="B1694"/>
      <c r="C1694"/>
      <c r="D1694" s="23"/>
      <c r="E1694"/>
      <c r="F1694" s="25"/>
      <c r="G1694" s="25"/>
      <c r="H1694" s="25"/>
      <c r="I1694" s="25"/>
      <c r="J1694" s="10"/>
      <c r="K1694"/>
      <c r="L1694" s="13"/>
      <c r="M1694" s="13"/>
      <c r="N1694"/>
      <c r="O1694"/>
      <c r="P1694" s="13"/>
      <c r="Q1694" s="13"/>
      <c r="R1694"/>
      <c r="S1694"/>
      <c r="T1694"/>
      <c r="U1694"/>
      <c r="V1694"/>
      <c r="W1694"/>
      <c r="X1694"/>
      <c r="Y1694" s="12"/>
      <c r="Z1694" s="12"/>
      <c r="AA1694" s="12"/>
      <c r="AB1694" s="12"/>
    </row>
    <row r="1695" spans="1:28" x14ac:dyDescent="0.25">
      <c r="A1695"/>
      <c r="B1695"/>
      <c r="C1695"/>
      <c r="D1695" s="23"/>
      <c r="E1695"/>
      <c r="F1695" s="25"/>
      <c r="G1695" s="25"/>
      <c r="H1695" s="25"/>
      <c r="I1695" s="25"/>
      <c r="J1695" s="10"/>
      <c r="K1695"/>
      <c r="L1695" s="13"/>
      <c r="M1695" s="13"/>
      <c r="N1695"/>
      <c r="O1695"/>
      <c r="P1695" s="13"/>
      <c r="Q1695" s="13"/>
      <c r="R1695"/>
      <c r="S1695"/>
      <c r="T1695"/>
      <c r="U1695"/>
      <c r="V1695"/>
      <c r="W1695"/>
      <c r="X1695"/>
      <c r="Y1695" s="12"/>
      <c r="Z1695" s="12"/>
      <c r="AA1695" s="12"/>
      <c r="AB1695" s="12"/>
    </row>
    <row r="1696" spans="1:28" x14ac:dyDescent="0.25">
      <c r="A1696"/>
      <c r="B1696"/>
      <c r="C1696"/>
      <c r="D1696" s="23"/>
      <c r="E1696"/>
      <c r="F1696" s="25"/>
      <c r="G1696" s="25"/>
      <c r="H1696" s="25"/>
      <c r="I1696" s="25"/>
      <c r="J1696" s="10"/>
      <c r="K1696"/>
      <c r="L1696" s="13"/>
      <c r="M1696" s="13"/>
      <c r="N1696"/>
      <c r="O1696"/>
      <c r="P1696" s="13"/>
      <c r="Q1696" s="13"/>
      <c r="R1696"/>
      <c r="S1696"/>
      <c r="T1696"/>
      <c r="U1696"/>
      <c r="V1696"/>
      <c r="W1696"/>
      <c r="X1696"/>
      <c r="Y1696" s="12"/>
      <c r="Z1696" s="12"/>
      <c r="AA1696" s="12"/>
      <c r="AB1696" s="12"/>
    </row>
    <row r="1697" spans="1:28" x14ac:dyDescent="0.25">
      <c r="A1697"/>
      <c r="B1697"/>
      <c r="C1697"/>
      <c r="D1697" s="23"/>
      <c r="E1697"/>
      <c r="F1697" s="25"/>
      <c r="G1697" s="25"/>
      <c r="H1697" s="25"/>
      <c r="I1697" s="25"/>
      <c r="J1697" s="10"/>
      <c r="K1697"/>
      <c r="L1697" s="13"/>
      <c r="M1697" s="13"/>
      <c r="N1697"/>
      <c r="O1697"/>
      <c r="P1697" s="13"/>
      <c r="Q1697" s="13"/>
      <c r="R1697"/>
      <c r="S1697"/>
      <c r="T1697"/>
      <c r="U1697"/>
      <c r="V1697"/>
      <c r="W1697"/>
      <c r="X1697"/>
      <c r="Y1697" s="12"/>
      <c r="Z1697" s="12"/>
      <c r="AA1697" s="12"/>
      <c r="AB1697" s="12"/>
    </row>
    <row r="1698" spans="1:28" x14ac:dyDescent="0.25">
      <c r="A1698"/>
      <c r="B1698"/>
      <c r="C1698"/>
      <c r="D1698" s="23"/>
      <c r="E1698"/>
      <c r="F1698" s="25"/>
      <c r="G1698" s="25"/>
      <c r="H1698" s="25"/>
      <c r="I1698" s="25"/>
      <c r="J1698" s="10"/>
      <c r="K1698"/>
      <c r="L1698" s="13"/>
      <c r="M1698" s="13"/>
      <c r="N1698"/>
      <c r="O1698"/>
      <c r="P1698" s="13"/>
      <c r="Q1698" s="13"/>
      <c r="R1698"/>
      <c r="S1698"/>
      <c r="T1698"/>
      <c r="U1698"/>
      <c r="V1698"/>
      <c r="W1698"/>
      <c r="X1698"/>
      <c r="Y1698" s="12"/>
      <c r="Z1698" s="12"/>
      <c r="AA1698" s="12"/>
      <c r="AB1698" s="12"/>
    </row>
    <row r="1699" spans="1:28" x14ac:dyDescent="0.25">
      <c r="A1699"/>
      <c r="B1699"/>
      <c r="C1699"/>
      <c r="D1699" s="23"/>
      <c r="E1699"/>
      <c r="F1699" s="25"/>
      <c r="G1699" s="25"/>
      <c r="H1699" s="25"/>
      <c r="I1699" s="25"/>
      <c r="J1699" s="10"/>
      <c r="K1699"/>
      <c r="L1699" s="13"/>
      <c r="M1699" s="13"/>
      <c r="N1699"/>
      <c r="O1699"/>
      <c r="P1699" s="13"/>
      <c r="Q1699" s="13"/>
      <c r="R1699"/>
      <c r="S1699"/>
      <c r="T1699"/>
      <c r="U1699"/>
      <c r="V1699"/>
      <c r="W1699"/>
      <c r="X1699"/>
      <c r="Y1699" s="12"/>
      <c r="Z1699" s="12"/>
      <c r="AA1699" s="12"/>
      <c r="AB1699" s="12"/>
    </row>
    <row r="1700" spans="1:28" x14ac:dyDescent="0.25">
      <c r="A1700"/>
      <c r="B1700"/>
      <c r="C1700"/>
      <c r="D1700" s="23"/>
      <c r="E1700"/>
      <c r="F1700" s="25"/>
      <c r="G1700" s="25"/>
      <c r="H1700" s="25"/>
      <c r="I1700" s="25"/>
      <c r="J1700" s="10"/>
      <c r="K1700"/>
      <c r="L1700" s="13"/>
      <c r="M1700" s="13"/>
      <c r="N1700"/>
      <c r="O1700"/>
      <c r="P1700" s="13"/>
      <c r="Q1700" s="13"/>
      <c r="R1700"/>
      <c r="S1700"/>
      <c r="T1700"/>
      <c r="U1700"/>
      <c r="V1700"/>
      <c r="W1700"/>
      <c r="X1700"/>
      <c r="Y1700" s="12"/>
      <c r="Z1700" s="12"/>
      <c r="AA1700" s="12"/>
      <c r="AB1700" s="12"/>
    </row>
    <row r="1701" spans="1:28" x14ac:dyDescent="0.25">
      <c r="A1701"/>
      <c r="B1701"/>
      <c r="C1701"/>
      <c r="D1701" s="23"/>
      <c r="E1701"/>
      <c r="F1701" s="25"/>
      <c r="G1701" s="25"/>
      <c r="H1701" s="25"/>
      <c r="I1701" s="25"/>
      <c r="J1701" s="10"/>
      <c r="K1701"/>
      <c r="L1701" s="13"/>
      <c r="M1701" s="13"/>
      <c r="N1701"/>
      <c r="O1701"/>
      <c r="P1701" s="13"/>
      <c r="Q1701" s="13"/>
      <c r="R1701"/>
      <c r="S1701"/>
      <c r="T1701"/>
      <c r="U1701"/>
      <c r="V1701"/>
      <c r="W1701"/>
      <c r="X1701"/>
      <c r="Y1701" s="12"/>
      <c r="Z1701" s="12"/>
      <c r="AA1701" s="12"/>
      <c r="AB1701" s="12"/>
    </row>
    <row r="1702" spans="1:28" x14ac:dyDescent="0.25">
      <c r="A1702"/>
      <c r="B1702"/>
      <c r="C1702"/>
      <c r="D1702" s="23"/>
      <c r="E1702"/>
      <c r="F1702" s="25"/>
      <c r="G1702" s="25"/>
      <c r="H1702" s="25"/>
      <c r="I1702" s="25"/>
      <c r="J1702" s="10"/>
      <c r="K1702"/>
      <c r="L1702" s="13"/>
      <c r="M1702" s="13"/>
      <c r="N1702"/>
      <c r="O1702"/>
      <c r="P1702" s="13"/>
      <c r="Q1702" s="13"/>
      <c r="R1702"/>
      <c r="S1702"/>
      <c r="T1702"/>
      <c r="U1702"/>
      <c r="V1702"/>
      <c r="W1702"/>
      <c r="X1702"/>
      <c r="Y1702" s="12"/>
      <c r="Z1702" s="12"/>
      <c r="AA1702" s="12"/>
      <c r="AB1702" s="12"/>
    </row>
    <row r="1703" spans="1:28" x14ac:dyDescent="0.25">
      <c r="A1703"/>
      <c r="B1703"/>
      <c r="C1703"/>
      <c r="D1703" s="23"/>
      <c r="E1703"/>
      <c r="F1703" s="25"/>
      <c r="G1703" s="25"/>
      <c r="H1703" s="25"/>
      <c r="I1703" s="25"/>
      <c r="J1703" s="10"/>
      <c r="K1703"/>
      <c r="L1703" s="13"/>
      <c r="M1703" s="13"/>
      <c r="N1703"/>
      <c r="O1703"/>
      <c r="P1703" s="13"/>
      <c r="Q1703" s="13"/>
      <c r="R1703"/>
      <c r="S1703"/>
      <c r="T1703"/>
      <c r="U1703"/>
      <c r="V1703"/>
      <c r="W1703"/>
      <c r="X1703"/>
      <c r="Y1703" s="12"/>
      <c r="Z1703" s="12"/>
      <c r="AA1703" s="12"/>
      <c r="AB1703" s="12"/>
    </row>
    <row r="1704" spans="1:28" x14ac:dyDescent="0.25">
      <c r="A1704"/>
      <c r="B1704"/>
      <c r="C1704"/>
      <c r="D1704" s="23"/>
      <c r="E1704"/>
      <c r="F1704" s="25"/>
      <c r="G1704" s="25"/>
      <c r="H1704" s="25"/>
      <c r="I1704" s="25"/>
      <c r="J1704" s="10"/>
      <c r="K1704"/>
      <c r="L1704" s="13"/>
      <c r="M1704" s="13"/>
      <c r="N1704"/>
      <c r="O1704"/>
      <c r="P1704" s="13"/>
      <c r="Q1704" s="13"/>
      <c r="R1704"/>
      <c r="S1704"/>
      <c r="T1704"/>
      <c r="U1704"/>
      <c r="V1704"/>
      <c r="W1704"/>
      <c r="X1704"/>
      <c r="Y1704" s="12"/>
      <c r="Z1704" s="12"/>
      <c r="AA1704" s="12"/>
      <c r="AB1704" s="12"/>
    </row>
    <row r="1705" spans="1:28" x14ac:dyDescent="0.25">
      <c r="A1705"/>
      <c r="B1705"/>
      <c r="C1705"/>
      <c r="D1705" s="23"/>
      <c r="E1705"/>
      <c r="F1705" s="25"/>
      <c r="G1705" s="25"/>
      <c r="H1705" s="25"/>
      <c r="I1705" s="25"/>
      <c r="J1705" s="10"/>
      <c r="K1705"/>
      <c r="L1705" s="13"/>
      <c r="M1705" s="13"/>
      <c r="N1705"/>
      <c r="O1705"/>
      <c r="P1705" s="13"/>
      <c r="Q1705" s="13"/>
      <c r="R1705"/>
      <c r="S1705"/>
      <c r="T1705"/>
      <c r="U1705"/>
      <c r="V1705"/>
      <c r="W1705"/>
      <c r="X1705"/>
      <c r="Y1705" s="12"/>
      <c r="Z1705" s="12"/>
      <c r="AA1705" s="12"/>
      <c r="AB1705" s="12"/>
    </row>
    <row r="1706" spans="1:28" x14ac:dyDescent="0.25">
      <c r="A1706"/>
      <c r="B1706"/>
      <c r="C1706"/>
      <c r="D1706" s="23"/>
      <c r="E1706"/>
      <c r="F1706" s="25"/>
      <c r="G1706" s="25"/>
      <c r="H1706" s="25"/>
      <c r="I1706" s="25"/>
      <c r="J1706" s="10"/>
      <c r="K1706"/>
      <c r="L1706" s="13"/>
      <c r="M1706" s="13"/>
      <c r="N1706"/>
      <c r="O1706"/>
      <c r="P1706" s="13"/>
      <c r="Q1706" s="13"/>
      <c r="R1706"/>
      <c r="S1706"/>
      <c r="T1706"/>
      <c r="U1706"/>
      <c r="V1706"/>
      <c r="W1706"/>
      <c r="X1706"/>
      <c r="Y1706" s="12"/>
      <c r="Z1706" s="12"/>
      <c r="AA1706" s="12"/>
      <c r="AB1706" s="12"/>
    </row>
    <row r="1707" spans="1:28" x14ac:dyDescent="0.25">
      <c r="A1707"/>
      <c r="B1707"/>
      <c r="C1707"/>
      <c r="D1707" s="23"/>
      <c r="E1707"/>
      <c r="F1707" s="25"/>
      <c r="G1707" s="25"/>
      <c r="H1707" s="25"/>
      <c r="I1707" s="25"/>
      <c r="J1707" s="10"/>
      <c r="K1707"/>
      <c r="L1707" s="13"/>
      <c r="M1707" s="13"/>
      <c r="N1707"/>
      <c r="O1707"/>
      <c r="P1707" s="13"/>
      <c r="Q1707" s="13"/>
      <c r="R1707"/>
      <c r="S1707"/>
      <c r="T1707"/>
      <c r="U1707"/>
      <c r="V1707"/>
      <c r="W1707"/>
      <c r="X1707"/>
      <c r="Y1707" s="12"/>
      <c r="Z1707" s="12"/>
      <c r="AA1707" s="12"/>
      <c r="AB1707" s="12"/>
    </row>
    <row r="1708" spans="1:28" x14ac:dyDescent="0.25">
      <c r="A1708"/>
      <c r="B1708"/>
      <c r="C1708"/>
      <c r="D1708" s="23"/>
      <c r="E1708"/>
      <c r="F1708" s="25"/>
      <c r="G1708" s="25"/>
      <c r="H1708" s="25"/>
      <c r="I1708" s="25"/>
      <c r="J1708" s="10"/>
      <c r="K1708"/>
      <c r="L1708" s="13"/>
      <c r="M1708" s="13"/>
      <c r="N1708"/>
      <c r="O1708"/>
      <c r="P1708" s="13"/>
      <c r="Q1708" s="13"/>
      <c r="R1708"/>
      <c r="S1708"/>
      <c r="T1708"/>
      <c r="U1708"/>
      <c r="V1708"/>
      <c r="W1708"/>
      <c r="X1708"/>
      <c r="Y1708" s="12"/>
      <c r="Z1708" s="12"/>
      <c r="AA1708" s="12"/>
      <c r="AB1708" s="12"/>
    </row>
    <row r="1709" spans="1:28" x14ac:dyDescent="0.25">
      <c r="A1709"/>
      <c r="B1709"/>
      <c r="C1709"/>
      <c r="D1709" s="23"/>
      <c r="E1709"/>
      <c r="F1709" s="25"/>
      <c r="G1709" s="25"/>
      <c r="H1709" s="25"/>
      <c r="I1709" s="25"/>
      <c r="J1709" s="10"/>
      <c r="K1709"/>
      <c r="L1709" s="13"/>
      <c r="M1709" s="13"/>
      <c r="N1709"/>
      <c r="O1709"/>
      <c r="P1709" s="13"/>
      <c r="Q1709" s="13"/>
      <c r="R1709"/>
      <c r="S1709"/>
      <c r="T1709"/>
      <c r="U1709"/>
      <c r="V1709"/>
      <c r="W1709"/>
      <c r="X1709"/>
      <c r="Y1709" s="12"/>
      <c r="Z1709" s="12"/>
      <c r="AA1709" s="12"/>
      <c r="AB1709" s="12"/>
    </row>
    <row r="1710" spans="1:28" x14ac:dyDescent="0.25">
      <c r="A1710"/>
      <c r="B1710"/>
      <c r="C1710"/>
      <c r="D1710" s="23"/>
      <c r="E1710"/>
      <c r="F1710" s="25"/>
      <c r="G1710" s="25"/>
      <c r="H1710" s="25"/>
      <c r="I1710" s="25"/>
      <c r="J1710" s="10"/>
      <c r="K1710"/>
      <c r="L1710" s="13"/>
      <c r="M1710" s="13"/>
      <c r="N1710"/>
      <c r="O1710"/>
      <c r="P1710" s="13"/>
      <c r="Q1710" s="13"/>
      <c r="R1710"/>
      <c r="S1710"/>
      <c r="T1710"/>
      <c r="U1710"/>
      <c r="V1710"/>
      <c r="W1710"/>
      <c r="X1710"/>
      <c r="Y1710" s="12"/>
      <c r="Z1710" s="12"/>
      <c r="AA1710" s="12"/>
      <c r="AB1710" s="12"/>
    </row>
    <row r="1711" spans="1:28" x14ac:dyDescent="0.25">
      <c r="A1711"/>
      <c r="B1711"/>
      <c r="C1711"/>
      <c r="D1711" s="23"/>
      <c r="E1711"/>
      <c r="F1711" s="25"/>
      <c r="G1711" s="25"/>
      <c r="H1711" s="25"/>
      <c r="I1711" s="25"/>
      <c r="J1711" s="10"/>
      <c r="K1711"/>
      <c r="L1711" s="13"/>
      <c r="M1711" s="13"/>
      <c r="N1711"/>
      <c r="O1711"/>
      <c r="P1711" s="13"/>
      <c r="Q1711" s="13"/>
      <c r="R1711"/>
      <c r="S1711"/>
      <c r="T1711"/>
      <c r="U1711"/>
      <c r="V1711"/>
      <c r="W1711"/>
      <c r="X1711"/>
      <c r="Y1711" s="12"/>
      <c r="Z1711" s="12"/>
      <c r="AA1711" s="12"/>
      <c r="AB1711" s="12"/>
    </row>
    <row r="1712" spans="1:28" x14ac:dyDescent="0.25">
      <c r="A1712"/>
      <c r="B1712"/>
      <c r="C1712"/>
      <c r="D1712" s="23"/>
      <c r="E1712"/>
      <c r="F1712" s="25"/>
      <c r="G1712" s="25"/>
      <c r="H1712" s="25"/>
      <c r="I1712" s="25"/>
      <c r="J1712" s="10"/>
      <c r="K1712"/>
      <c r="L1712" s="13"/>
      <c r="M1712" s="13"/>
      <c r="N1712"/>
      <c r="O1712"/>
      <c r="P1712" s="13"/>
      <c r="Q1712" s="13"/>
      <c r="R1712"/>
      <c r="S1712"/>
      <c r="T1712"/>
      <c r="U1712"/>
      <c r="V1712"/>
      <c r="W1712"/>
      <c r="X1712"/>
      <c r="Y1712" s="12"/>
      <c r="Z1712" s="12"/>
      <c r="AA1712" s="12"/>
      <c r="AB1712" s="12"/>
    </row>
    <row r="1713" spans="1:28" x14ac:dyDescent="0.25">
      <c r="A1713"/>
      <c r="B1713"/>
      <c r="C1713"/>
      <c r="D1713" s="23"/>
      <c r="E1713"/>
      <c r="F1713" s="25"/>
      <c r="G1713" s="25"/>
      <c r="H1713" s="25"/>
      <c r="I1713" s="25"/>
      <c r="J1713" s="10"/>
      <c r="K1713"/>
      <c r="L1713" s="13"/>
      <c r="M1713" s="13"/>
      <c r="N1713"/>
      <c r="O1713"/>
      <c r="P1713" s="13"/>
      <c r="Q1713" s="13"/>
      <c r="R1713"/>
      <c r="S1713"/>
      <c r="T1713"/>
      <c r="U1713"/>
      <c r="V1713"/>
      <c r="W1713"/>
      <c r="X1713"/>
      <c r="Y1713" s="12"/>
      <c r="Z1713" s="12"/>
      <c r="AA1713" s="12"/>
      <c r="AB1713" s="12"/>
    </row>
    <row r="1714" spans="1:28" x14ac:dyDescent="0.25">
      <c r="A1714"/>
      <c r="B1714"/>
      <c r="C1714"/>
      <c r="D1714" s="23"/>
      <c r="E1714"/>
      <c r="F1714" s="25"/>
      <c r="G1714" s="25"/>
      <c r="H1714" s="25"/>
      <c r="I1714" s="25"/>
      <c r="J1714" s="10"/>
      <c r="K1714"/>
      <c r="L1714" s="13"/>
      <c r="M1714" s="13"/>
      <c r="N1714"/>
      <c r="O1714"/>
      <c r="P1714" s="13"/>
      <c r="Q1714" s="13"/>
      <c r="R1714"/>
      <c r="S1714"/>
      <c r="T1714"/>
      <c r="U1714"/>
      <c r="V1714"/>
      <c r="W1714"/>
      <c r="X1714"/>
      <c r="Y1714" s="12"/>
      <c r="Z1714" s="12"/>
      <c r="AA1714" s="12"/>
      <c r="AB1714" s="12"/>
    </row>
    <row r="1715" spans="1:28" x14ac:dyDescent="0.25">
      <c r="A1715"/>
      <c r="B1715"/>
      <c r="C1715"/>
      <c r="D1715" s="23"/>
      <c r="E1715"/>
      <c r="F1715" s="25"/>
      <c r="G1715" s="25"/>
      <c r="H1715" s="25"/>
      <c r="I1715" s="25"/>
      <c r="J1715" s="10"/>
      <c r="K1715"/>
      <c r="L1715" s="13"/>
      <c r="M1715" s="13"/>
      <c r="N1715"/>
      <c r="O1715"/>
      <c r="P1715" s="13"/>
      <c r="Q1715" s="13"/>
      <c r="R1715"/>
      <c r="S1715"/>
      <c r="T1715"/>
      <c r="U1715"/>
      <c r="V1715"/>
      <c r="W1715"/>
      <c r="X1715"/>
      <c r="Y1715" s="12"/>
      <c r="Z1715" s="12"/>
      <c r="AA1715" s="12"/>
      <c r="AB1715" s="12"/>
    </row>
    <row r="1716" spans="1:28" x14ac:dyDescent="0.25">
      <c r="A1716"/>
      <c r="B1716"/>
      <c r="C1716"/>
      <c r="D1716" s="23"/>
      <c r="E1716"/>
      <c r="F1716" s="25"/>
      <c r="G1716" s="25"/>
      <c r="H1716" s="25"/>
      <c r="I1716" s="25"/>
      <c r="J1716" s="10"/>
      <c r="K1716"/>
      <c r="L1716" s="13"/>
      <c r="M1716" s="13"/>
      <c r="N1716"/>
      <c r="O1716"/>
      <c r="P1716" s="13"/>
      <c r="Q1716" s="13"/>
      <c r="R1716"/>
      <c r="S1716"/>
      <c r="T1716"/>
      <c r="U1716"/>
      <c r="V1716"/>
      <c r="W1716"/>
      <c r="X1716"/>
      <c r="Y1716" s="12"/>
      <c r="Z1716" s="12"/>
      <c r="AA1716" s="12"/>
      <c r="AB1716" s="12"/>
    </row>
    <row r="1717" spans="1:28" x14ac:dyDescent="0.25">
      <c r="A1717"/>
      <c r="B1717"/>
      <c r="C1717"/>
      <c r="D1717" s="23"/>
      <c r="E1717"/>
      <c r="F1717" s="25"/>
      <c r="G1717" s="25"/>
      <c r="H1717" s="25"/>
      <c r="I1717" s="25"/>
      <c r="J1717" s="10"/>
      <c r="K1717"/>
      <c r="L1717" s="13"/>
      <c r="M1717" s="13"/>
      <c r="N1717"/>
      <c r="O1717"/>
      <c r="P1717" s="13"/>
      <c r="Q1717" s="13"/>
      <c r="R1717"/>
      <c r="S1717"/>
      <c r="T1717"/>
      <c r="U1717"/>
      <c r="V1717"/>
      <c r="W1717"/>
      <c r="X1717"/>
      <c r="Y1717" s="12"/>
      <c r="Z1717" s="12"/>
      <c r="AA1717" s="12"/>
      <c r="AB1717" s="12"/>
    </row>
    <row r="1718" spans="1:28" x14ac:dyDescent="0.25">
      <c r="A1718"/>
      <c r="B1718"/>
      <c r="C1718"/>
      <c r="D1718" s="23"/>
      <c r="E1718"/>
      <c r="F1718" s="25"/>
      <c r="G1718" s="25"/>
      <c r="H1718" s="25"/>
      <c r="I1718" s="25"/>
      <c r="J1718" s="10"/>
      <c r="K1718"/>
      <c r="L1718" s="13"/>
      <c r="M1718" s="13"/>
      <c r="N1718"/>
      <c r="O1718"/>
      <c r="P1718" s="13"/>
      <c r="Q1718" s="13"/>
      <c r="R1718"/>
      <c r="S1718"/>
      <c r="T1718"/>
      <c r="U1718"/>
      <c r="V1718"/>
      <c r="W1718"/>
      <c r="X1718"/>
      <c r="Y1718" s="12"/>
      <c r="Z1718" s="12"/>
      <c r="AA1718" s="12"/>
      <c r="AB1718" s="12"/>
    </row>
    <row r="1719" spans="1:28" x14ac:dyDescent="0.25">
      <c r="A1719"/>
      <c r="B1719"/>
      <c r="C1719"/>
      <c r="D1719" s="23"/>
      <c r="E1719"/>
      <c r="F1719" s="25"/>
      <c r="G1719" s="25"/>
      <c r="H1719" s="25"/>
      <c r="I1719" s="25"/>
      <c r="J1719" s="10"/>
      <c r="K1719"/>
      <c r="L1719" s="13"/>
      <c r="M1719" s="13"/>
      <c r="N1719"/>
      <c r="O1719"/>
      <c r="P1719" s="13"/>
      <c r="Q1719" s="13"/>
      <c r="R1719"/>
      <c r="S1719"/>
      <c r="T1719"/>
      <c r="U1719"/>
      <c r="V1719"/>
      <c r="W1719"/>
      <c r="X1719"/>
      <c r="Y1719" s="12"/>
      <c r="Z1719" s="12"/>
      <c r="AA1719" s="12"/>
      <c r="AB1719" s="12"/>
    </row>
    <row r="1720" spans="1:28" x14ac:dyDescent="0.25">
      <c r="A1720"/>
      <c r="B1720"/>
      <c r="C1720"/>
      <c r="D1720" s="23"/>
      <c r="E1720"/>
      <c r="F1720" s="25"/>
      <c r="G1720" s="25"/>
      <c r="H1720" s="25"/>
      <c r="I1720" s="25"/>
      <c r="J1720" s="10"/>
      <c r="K1720"/>
      <c r="L1720" s="13"/>
      <c r="M1720" s="13"/>
      <c r="N1720"/>
      <c r="O1720"/>
      <c r="P1720" s="13"/>
      <c r="Q1720" s="13"/>
      <c r="R1720"/>
      <c r="S1720"/>
      <c r="T1720"/>
      <c r="U1720"/>
      <c r="V1720"/>
      <c r="W1720"/>
      <c r="X1720"/>
      <c r="Y1720" s="12"/>
      <c r="Z1720" s="12"/>
      <c r="AA1720" s="12"/>
      <c r="AB1720" s="12"/>
    </row>
    <row r="1721" spans="1:28" x14ac:dyDescent="0.25">
      <c r="A1721"/>
      <c r="B1721"/>
      <c r="C1721"/>
      <c r="D1721" s="23"/>
      <c r="E1721"/>
      <c r="F1721" s="25"/>
      <c r="G1721" s="25"/>
      <c r="H1721" s="25"/>
      <c r="I1721" s="25"/>
      <c r="J1721" s="10"/>
      <c r="K1721"/>
      <c r="L1721" s="13"/>
      <c r="M1721" s="13"/>
      <c r="N1721"/>
      <c r="O1721"/>
      <c r="P1721" s="13"/>
      <c r="Q1721" s="13"/>
      <c r="R1721"/>
      <c r="S1721"/>
      <c r="T1721"/>
      <c r="U1721"/>
      <c r="V1721"/>
      <c r="W1721"/>
      <c r="X1721"/>
      <c r="Y1721" s="12"/>
      <c r="Z1721" s="12"/>
      <c r="AA1721" s="12"/>
      <c r="AB1721" s="12"/>
    </row>
    <row r="1722" spans="1:28" x14ac:dyDescent="0.25">
      <c r="A1722"/>
      <c r="B1722"/>
      <c r="C1722"/>
      <c r="D1722" s="23"/>
      <c r="E1722"/>
      <c r="F1722" s="25"/>
      <c r="G1722" s="25"/>
      <c r="H1722" s="25"/>
      <c r="I1722" s="25"/>
      <c r="J1722" s="10"/>
      <c r="K1722"/>
      <c r="L1722" s="13"/>
      <c r="M1722" s="13"/>
      <c r="N1722"/>
      <c r="O1722"/>
      <c r="P1722" s="13"/>
      <c r="Q1722" s="13"/>
      <c r="R1722"/>
      <c r="S1722"/>
      <c r="T1722"/>
      <c r="U1722"/>
      <c r="V1722"/>
      <c r="W1722"/>
      <c r="X1722"/>
      <c r="Y1722" s="12"/>
      <c r="Z1722" s="12"/>
      <c r="AA1722" s="12"/>
      <c r="AB1722" s="12"/>
    </row>
    <row r="1723" spans="1:28" x14ac:dyDescent="0.25">
      <c r="A1723"/>
      <c r="B1723"/>
      <c r="C1723"/>
      <c r="D1723" s="23"/>
      <c r="E1723"/>
      <c r="F1723" s="25"/>
      <c r="G1723" s="25"/>
      <c r="H1723" s="25"/>
      <c r="I1723" s="25"/>
      <c r="J1723" s="10"/>
      <c r="K1723"/>
      <c r="L1723" s="13"/>
      <c r="M1723" s="13"/>
      <c r="N1723"/>
      <c r="O1723"/>
      <c r="P1723" s="13"/>
      <c r="Q1723" s="13"/>
      <c r="R1723"/>
      <c r="S1723"/>
      <c r="T1723"/>
      <c r="U1723"/>
      <c r="V1723"/>
      <c r="W1723"/>
      <c r="X1723"/>
      <c r="Y1723" s="12"/>
      <c r="Z1723" s="12"/>
      <c r="AA1723" s="12"/>
      <c r="AB1723" s="12"/>
    </row>
    <row r="1724" spans="1:28" x14ac:dyDescent="0.25">
      <c r="A1724"/>
      <c r="B1724"/>
      <c r="C1724"/>
      <c r="D1724" s="23"/>
      <c r="E1724"/>
      <c r="F1724" s="25"/>
      <c r="G1724" s="25"/>
      <c r="H1724" s="25"/>
      <c r="I1724" s="25"/>
      <c r="J1724" s="10"/>
      <c r="K1724"/>
      <c r="L1724" s="13"/>
      <c r="M1724" s="13"/>
      <c r="N1724"/>
      <c r="O1724"/>
      <c r="P1724" s="13"/>
      <c r="Q1724" s="13"/>
      <c r="R1724"/>
      <c r="S1724"/>
      <c r="T1724"/>
      <c r="U1724"/>
      <c r="V1724"/>
      <c r="W1724"/>
      <c r="X1724"/>
      <c r="Y1724" s="12"/>
      <c r="Z1724" s="12"/>
      <c r="AA1724" s="12"/>
      <c r="AB1724" s="12"/>
    </row>
    <row r="1725" spans="1:28" x14ac:dyDescent="0.25">
      <c r="A1725"/>
      <c r="B1725"/>
      <c r="C1725"/>
      <c r="D1725" s="23"/>
      <c r="E1725"/>
      <c r="F1725" s="25"/>
      <c r="G1725" s="25"/>
      <c r="H1725" s="25"/>
      <c r="I1725" s="25"/>
      <c r="J1725" s="10"/>
      <c r="K1725"/>
      <c r="L1725" s="13"/>
      <c r="M1725" s="13"/>
      <c r="N1725"/>
      <c r="O1725"/>
      <c r="P1725" s="13"/>
      <c r="Q1725" s="13"/>
      <c r="R1725"/>
      <c r="S1725"/>
      <c r="T1725"/>
      <c r="U1725"/>
      <c r="V1725"/>
      <c r="W1725"/>
      <c r="X1725"/>
      <c r="Y1725" s="12"/>
      <c r="Z1725" s="12"/>
      <c r="AA1725" s="12"/>
      <c r="AB1725" s="12"/>
    </row>
    <row r="1726" spans="1:28" x14ac:dyDescent="0.25">
      <c r="A1726"/>
      <c r="B1726"/>
      <c r="C1726"/>
      <c r="D1726" s="23"/>
      <c r="E1726"/>
      <c r="F1726" s="25"/>
      <c r="G1726" s="25"/>
      <c r="H1726" s="25"/>
      <c r="I1726" s="25"/>
      <c r="J1726" s="10"/>
      <c r="K1726"/>
      <c r="L1726" s="13"/>
      <c r="M1726" s="13"/>
      <c r="N1726"/>
      <c r="O1726"/>
      <c r="P1726" s="13"/>
      <c r="Q1726" s="13"/>
      <c r="R1726"/>
      <c r="S1726"/>
      <c r="T1726"/>
      <c r="U1726"/>
      <c r="V1726"/>
      <c r="W1726"/>
      <c r="X1726"/>
      <c r="Y1726" s="12"/>
      <c r="Z1726" s="12"/>
      <c r="AA1726" s="12"/>
      <c r="AB1726" s="12"/>
    </row>
    <row r="1727" spans="1:28" x14ac:dyDescent="0.25">
      <c r="A1727"/>
      <c r="B1727"/>
      <c r="C1727"/>
      <c r="D1727" s="23"/>
      <c r="E1727"/>
      <c r="F1727" s="25"/>
      <c r="G1727" s="25"/>
      <c r="H1727" s="25"/>
      <c r="I1727" s="25"/>
      <c r="J1727" s="10"/>
      <c r="K1727"/>
      <c r="L1727" s="13"/>
      <c r="M1727" s="13"/>
      <c r="N1727"/>
      <c r="O1727"/>
      <c r="P1727" s="13"/>
      <c r="Q1727" s="13"/>
      <c r="R1727"/>
      <c r="S1727"/>
      <c r="T1727"/>
      <c r="U1727"/>
      <c r="V1727"/>
      <c r="W1727"/>
      <c r="X1727"/>
      <c r="Y1727" s="12"/>
      <c r="Z1727" s="12"/>
      <c r="AA1727" s="12"/>
      <c r="AB1727" s="12"/>
    </row>
    <row r="1728" spans="1:28" x14ac:dyDescent="0.25">
      <c r="A1728"/>
      <c r="B1728"/>
      <c r="C1728"/>
      <c r="D1728" s="23"/>
      <c r="E1728"/>
      <c r="F1728" s="25"/>
      <c r="G1728" s="25"/>
      <c r="H1728" s="25"/>
      <c r="I1728" s="25"/>
      <c r="J1728" s="10"/>
      <c r="K1728"/>
      <c r="L1728" s="13"/>
      <c r="M1728" s="13"/>
      <c r="N1728"/>
      <c r="O1728"/>
      <c r="P1728" s="13"/>
      <c r="Q1728" s="13"/>
      <c r="R1728"/>
      <c r="S1728"/>
      <c r="T1728"/>
      <c r="U1728"/>
      <c r="V1728"/>
      <c r="W1728"/>
      <c r="X1728"/>
      <c r="Y1728" s="12"/>
      <c r="Z1728" s="12"/>
      <c r="AA1728" s="12"/>
      <c r="AB1728" s="12"/>
    </row>
    <row r="1729" spans="1:28" x14ac:dyDescent="0.25">
      <c r="A1729"/>
      <c r="B1729"/>
      <c r="C1729"/>
      <c r="D1729" s="23"/>
      <c r="E1729"/>
      <c r="F1729" s="25"/>
      <c r="G1729" s="25"/>
      <c r="H1729" s="25"/>
      <c r="I1729" s="25"/>
      <c r="J1729" s="10"/>
      <c r="K1729"/>
      <c r="L1729" s="13"/>
      <c r="M1729" s="13"/>
      <c r="N1729"/>
      <c r="O1729"/>
      <c r="P1729" s="13"/>
      <c r="Q1729" s="13"/>
      <c r="R1729"/>
      <c r="S1729"/>
      <c r="T1729"/>
      <c r="U1729"/>
      <c r="V1729"/>
      <c r="W1729"/>
      <c r="X1729"/>
      <c r="Y1729" s="12"/>
      <c r="Z1729" s="12"/>
      <c r="AA1729" s="12"/>
      <c r="AB1729" s="12"/>
    </row>
    <row r="1730" spans="1:28" x14ac:dyDescent="0.25">
      <c r="A1730"/>
      <c r="B1730"/>
      <c r="C1730"/>
      <c r="D1730" s="23"/>
      <c r="E1730"/>
      <c r="F1730" s="25"/>
      <c r="G1730" s="25"/>
      <c r="H1730" s="25"/>
      <c r="I1730" s="25"/>
      <c r="J1730" s="10"/>
      <c r="K1730"/>
      <c r="L1730" s="13"/>
      <c r="M1730" s="13"/>
      <c r="N1730"/>
      <c r="O1730"/>
      <c r="P1730" s="13"/>
      <c r="Q1730" s="13"/>
      <c r="R1730"/>
      <c r="S1730"/>
      <c r="T1730"/>
      <c r="U1730"/>
      <c r="V1730"/>
      <c r="W1730"/>
      <c r="X1730"/>
      <c r="Y1730" s="12"/>
      <c r="Z1730" s="12"/>
      <c r="AA1730" s="12"/>
      <c r="AB1730" s="12"/>
    </row>
    <row r="1731" spans="1:28" x14ac:dyDescent="0.25">
      <c r="A1731"/>
      <c r="B1731"/>
      <c r="C1731"/>
      <c r="D1731" s="23"/>
      <c r="E1731"/>
      <c r="F1731" s="25"/>
      <c r="G1731" s="25"/>
      <c r="H1731" s="25"/>
      <c r="I1731" s="25"/>
      <c r="J1731" s="10"/>
      <c r="K1731"/>
      <c r="L1731" s="13"/>
      <c r="M1731" s="13"/>
      <c r="N1731"/>
      <c r="O1731"/>
      <c r="P1731" s="13"/>
      <c r="Q1731" s="13"/>
      <c r="R1731"/>
      <c r="S1731"/>
      <c r="T1731"/>
      <c r="U1731"/>
      <c r="V1731"/>
      <c r="W1731"/>
      <c r="X1731"/>
      <c r="Y1731" s="12"/>
      <c r="Z1731" s="12"/>
      <c r="AA1731" s="12"/>
      <c r="AB1731" s="12"/>
    </row>
    <row r="1732" spans="1:28" x14ac:dyDescent="0.25">
      <c r="A1732"/>
      <c r="B1732"/>
      <c r="C1732"/>
      <c r="D1732" s="23"/>
      <c r="E1732"/>
      <c r="F1732" s="25"/>
      <c r="G1732" s="25"/>
      <c r="H1732" s="25"/>
      <c r="I1732" s="25"/>
      <c r="J1732" s="10"/>
      <c r="K1732"/>
      <c r="L1732" s="13"/>
      <c r="M1732" s="13"/>
      <c r="N1732"/>
      <c r="O1732"/>
      <c r="P1732" s="13"/>
      <c r="Q1732" s="13"/>
      <c r="R1732"/>
      <c r="S1732"/>
      <c r="T1732"/>
      <c r="U1732"/>
      <c r="V1732"/>
      <c r="W1732"/>
      <c r="X1732"/>
      <c r="Y1732" s="12"/>
      <c r="Z1732" s="12"/>
      <c r="AA1732" s="12"/>
      <c r="AB1732" s="12"/>
    </row>
    <row r="1733" spans="1:28" x14ac:dyDescent="0.25">
      <c r="A1733"/>
      <c r="B1733"/>
      <c r="C1733"/>
      <c r="D1733" s="23"/>
      <c r="E1733"/>
      <c r="F1733" s="25"/>
      <c r="G1733" s="25"/>
      <c r="H1733" s="25"/>
      <c r="I1733" s="25"/>
      <c r="J1733" s="10"/>
      <c r="K1733"/>
      <c r="L1733" s="13"/>
      <c r="M1733" s="13"/>
      <c r="N1733"/>
      <c r="O1733"/>
      <c r="P1733" s="13"/>
      <c r="Q1733" s="13"/>
      <c r="R1733"/>
      <c r="S1733"/>
      <c r="T1733"/>
      <c r="U1733"/>
      <c r="V1733"/>
      <c r="W1733"/>
      <c r="X1733"/>
      <c r="Y1733" s="12"/>
      <c r="Z1733" s="12"/>
      <c r="AA1733" s="12"/>
      <c r="AB1733" s="12"/>
    </row>
    <row r="1734" spans="1:28" x14ac:dyDescent="0.25">
      <c r="A1734"/>
      <c r="B1734"/>
      <c r="C1734"/>
      <c r="D1734" s="23"/>
      <c r="E1734"/>
      <c r="F1734" s="25"/>
      <c r="G1734" s="25"/>
      <c r="H1734" s="25"/>
      <c r="I1734" s="25"/>
      <c r="J1734" s="10"/>
      <c r="K1734"/>
      <c r="L1734" s="13"/>
      <c r="M1734" s="13"/>
      <c r="N1734"/>
      <c r="O1734"/>
      <c r="P1734" s="13"/>
      <c r="Q1734" s="13"/>
      <c r="R1734"/>
      <c r="S1734"/>
      <c r="T1734"/>
      <c r="U1734"/>
      <c r="V1734"/>
      <c r="W1734"/>
      <c r="X1734"/>
      <c r="Y1734" s="12"/>
      <c r="Z1734" s="12"/>
      <c r="AA1734" s="12"/>
      <c r="AB1734" s="12"/>
    </row>
    <row r="1735" spans="1:28" x14ac:dyDescent="0.25">
      <c r="A1735"/>
      <c r="B1735"/>
      <c r="C1735"/>
      <c r="D1735" s="23"/>
      <c r="E1735"/>
      <c r="F1735" s="25"/>
      <c r="G1735" s="25"/>
      <c r="H1735" s="25"/>
      <c r="I1735" s="25"/>
      <c r="J1735" s="10"/>
      <c r="K1735"/>
      <c r="L1735" s="13"/>
      <c r="M1735" s="13"/>
      <c r="N1735"/>
      <c r="O1735"/>
      <c r="P1735" s="13"/>
      <c r="Q1735" s="13"/>
      <c r="R1735"/>
      <c r="S1735"/>
      <c r="T1735"/>
      <c r="U1735"/>
      <c r="V1735"/>
      <c r="W1735"/>
      <c r="X1735"/>
      <c r="Y1735" s="12"/>
      <c r="Z1735" s="12"/>
      <c r="AA1735" s="12"/>
      <c r="AB1735" s="12"/>
    </row>
    <row r="1736" spans="1:28" x14ac:dyDescent="0.25">
      <c r="A1736"/>
      <c r="B1736"/>
      <c r="C1736"/>
      <c r="D1736" s="23"/>
      <c r="E1736"/>
      <c r="F1736" s="25"/>
      <c r="G1736" s="25"/>
      <c r="H1736" s="25"/>
      <c r="I1736" s="25"/>
      <c r="J1736" s="10"/>
      <c r="K1736"/>
      <c r="L1736" s="13"/>
      <c r="M1736" s="13"/>
      <c r="N1736"/>
      <c r="O1736"/>
      <c r="P1736" s="13"/>
      <c r="Q1736" s="13"/>
      <c r="R1736"/>
      <c r="S1736"/>
      <c r="T1736"/>
      <c r="U1736"/>
      <c r="V1736"/>
      <c r="W1736"/>
      <c r="X1736"/>
      <c r="Y1736" s="12"/>
      <c r="Z1736" s="12"/>
      <c r="AA1736" s="12"/>
      <c r="AB1736" s="12"/>
    </row>
    <row r="1737" spans="1:28" x14ac:dyDescent="0.25">
      <c r="A1737"/>
      <c r="B1737"/>
      <c r="C1737"/>
      <c r="D1737" s="23"/>
      <c r="E1737"/>
      <c r="F1737" s="25"/>
      <c r="G1737" s="25"/>
      <c r="H1737" s="25"/>
      <c r="I1737" s="25"/>
      <c r="J1737" s="10"/>
      <c r="K1737"/>
      <c r="L1737" s="13"/>
      <c r="M1737" s="13"/>
      <c r="N1737"/>
      <c r="O1737"/>
      <c r="P1737" s="13"/>
      <c r="Q1737" s="13"/>
      <c r="R1737"/>
      <c r="S1737"/>
      <c r="T1737"/>
      <c r="U1737"/>
      <c r="V1737"/>
      <c r="W1737"/>
      <c r="X1737"/>
      <c r="Y1737" s="12"/>
      <c r="Z1737" s="12"/>
      <c r="AA1737" s="12"/>
      <c r="AB1737" s="12"/>
    </row>
    <row r="1738" spans="1:28" x14ac:dyDescent="0.25">
      <c r="A1738"/>
      <c r="B1738"/>
      <c r="C1738"/>
      <c r="D1738" s="23"/>
      <c r="E1738"/>
      <c r="F1738" s="25"/>
      <c r="G1738" s="25"/>
      <c r="H1738" s="25"/>
      <c r="I1738" s="25"/>
      <c r="J1738" s="10"/>
      <c r="K1738"/>
      <c r="L1738" s="13"/>
      <c r="M1738" s="13"/>
      <c r="N1738"/>
      <c r="O1738"/>
      <c r="P1738" s="13"/>
      <c r="Q1738" s="13"/>
      <c r="R1738"/>
      <c r="S1738"/>
      <c r="T1738"/>
      <c r="U1738"/>
      <c r="V1738"/>
      <c r="W1738"/>
      <c r="X1738"/>
      <c r="Y1738" s="12"/>
      <c r="Z1738" s="12"/>
      <c r="AA1738" s="12"/>
      <c r="AB1738" s="12"/>
    </row>
    <row r="1739" spans="1:28" x14ac:dyDescent="0.25">
      <c r="A1739"/>
      <c r="B1739"/>
      <c r="C1739"/>
      <c r="D1739" s="23"/>
      <c r="E1739"/>
      <c r="F1739" s="25"/>
      <c r="G1739" s="25"/>
      <c r="H1739" s="25"/>
      <c r="I1739" s="25"/>
      <c r="J1739" s="10"/>
      <c r="K1739"/>
      <c r="L1739" s="13"/>
      <c r="M1739" s="13"/>
      <c r="N1739"/>
      <c r="O1739"/>
      <c r="P1739" s="13"/>
      <c r="Q1739" s="13"/>
      <c r="R1739"/>
      <c r="S1739"/>
      <c r="T1739"/>
      <c r="U1739"/>
      <c r="V1739"/>
      <c r="W1739"/>
      <c r="X1739"/>
      <c r="Y1739" s="12"/>
      <c r="Z1739" s="12"/>
      <c r="AA1739" s="12"/>
      <c r="AB1739" s="12"/>
    </row>
    <row r="1740" spans="1:28" x14ac:dyDescent="0.25">
      <c r="A1740"/>
      <c r="B1740"/>
      <c r="C1740"/>
      <c r="D1740" s="23"/>
      <c r="E1740"/>
      <c r="F1740" s="25"/>
      <c r="G1740" s="25"/>
      <c r="H1740" s="25"/>
      <c r="I1740" s="25"/>
      <c r="J1740" s="10"/>
      <c r="K1740"/>
      <c r="L1740" s="13"/>
      <c r="M1740" s="13"/>
      <c r="N1740"/>
      <c r="O1740"/>
      <c r="P1740" s="13"/>
      <c r="Q1740" s="13"/>
      <c r="R1740"/>
      <c r="S1740"/>
      <c r="T1740"/>
      <c r="U1740"/>
      <c r="V1740"/>
      <c r="W1740"/>
      <c r="X1740"/>
      <c r="Y1740" s="12"/>
      <c r="Z1740" s="12"/>
      <c r="AA1740" s="12"/>
      <c r="AB1740" s="12"/>
    </row>
    <row r="1741" spans="1:28" x14ac:dyDescent="0.25">
      <c r="A1741"/>
      <c r="B1741"/>
      <c r="C1741"/>
      <c r="D1741" s="23"/>
      <c r="E1741"/>
      <c r="F1741" s="25"/>
      <c r="G1741" s="25"/>
      <c r="H1741" s="25"/>
      <c r="I1741" s="25"/>
      <c r="J1741" s="10"/>
      <c r="K1741"/>
      <c r="L1741" s="13"/>
      <c r="M1741" s="13"/>
      <c r="N1741"/>
      <c r="O1741"/>
      <c r="P1741" s="13"/>
      <c r="Q1741" s="13"/>
      <c r="R1741"/>
      <c r="S1741"/>
      <c r="T1741"/>
      <c r="U1741"/>
      <c r="V1741"/>
      <c r="W1741"/>
      <c r="X1741"/>
      <c r="Y1741" s="12"/>
      <c r="Z1741" s="12"/>
      <c r="AA1741" s="12"/>
      <c r="AB1741" s="12"/>
    </row>
    <row r="1742" spans="1:28" x14ac:dyDescent="0.25">
      <c r="A1742"/>
      <c r="B1742"/>
      <c r="C1742"/>
      <c r="D1742" s="23"/>
      <c r="E1742"/>
      <c r="F1742" s="25"/>
      <c r="G1742" s="25"/>
      <c r="H1742" s="25"/>
      <c r="I1742" s="25"/>
      <c r="J1742" s="10"/>
      <c r="K1742"/>
      <c r="L1742" s="13"/>
      <c r="M1742" s="13"/>
      <c r="N1742"/>
      <c r="O1742"/>
      <c r="P1742" s="13"/>
      <c r="Q1742" s="13"/>
      <c r="R1742"/>
      <c r="S1742"/>
      <c r="T1742"/>
      <c r="U1742"/>
      <c r="V1742"/>
      <c r="W1742"/>
      <c r="X1742"/>
      <c r="Y1742" s="12"/>
      <c r="Z1742" s="12"/>
      <c r="AA1742" s="12"/>
      <c r="AB1742" s="12"/>
    </row>
    <row r="1743" spans="1:28" x14ac:dyDescent="0.25">
      <c r="A1743"/>
      <c r="B1743"/>
      <c r="C1743"/>
      <c r="D1743" s="23"/>
      <c r="E1743"/>
      <c r="F1743" s="25"/>
      <c r="G1743" s="25"/>
      <c r="H1743" s="25"/>
      <c r="I1743" s="25"/>
      <c r="J1743" s="10"/>
      <c r="K1743"/>
      <c r="L1743" s="13"/>
      <c r="M1743" s="13"/>
      <c r="N1743"/>
      <c r="O1743"/>
      <c r="P1743" s="13"/>
      <c r="Q1743" s="13"/>
      <c r="R1743"/>
      <c r="S1743"/>
      <c r="T1743"/>
      <c r="U1743"/>
      <c r="V1743"/>
      <c r="W1743"/>
      <c r="X1743"/>
      <c r="Y1743" s="12"/>
      <c r="Z1743" s="12"/>
      <c r="AA1743" s="12"/>
      <c r="AB1743" s="12"/>
    </row>
    <row r="1744" spans="1:28" x14ac:dyDescent="0.25">
      <c r="A1744"/>
      <c r="B1744"/>
      <c r="C1744"/>
      <c r="D1744" s="23"/>
      <c r="E1744"/>
      <c r="F1744" s="25"/>
      <c r="G1744" s="25"/>
      <c r="H1744" s="25"/>
      <c r="I1744" s="25"/>
      <c r="J1744" s="10"/>
      <c r="K1744"/>
      <c r="L1744" s="13"/>
      <c r="M1744" s="13"/>
      <c r="N1744"/>
      <c r="O1744"/>
      <c r="P1744" s="13"/>
      <c r="Q1744" s="13"/>
      <c r="R1744"/>
      <c r="S1744"/>
      <c r="T1744"/>
      <c r="U1744"/>
      <c r="V1744"/>
      <c r="W1744"/>
      <c r="X1744"/>
      <c r="Y1744" s="12"/>
      <c r="Z1744" s="12"/>
      <c r="AA1744" s="12"/>
      <c r="AB1744" s="12"/>
    </row>
    <row r="1745" spans="1:28" x14ac:dyDescent="0.25">
      <c r="A1745"/>
      <c r="B1745"/>
      <c r="C1745"/>
      <c r="D1745" s="23"/>
      <c r="E1745"/>
      <c r="F1745" s="25"/>
      <c r="G1745" s="25"/>
      <c r="H1745" s="25"/>
      <c r="I1745" s="25"/>
      <c r="J1745" s="10"/>
      <c r="K1745"/>
      <c r="L1745" s="13"/>
      <c r="M1745" s="13"/>
      <c r="N1745"/>
      <c r="O1745"/>
      <c r="P1745" s="13"/>
      <c r="Q1745" s="13"/>
      <c r="R1745"/>
      <c r="S1745"/>
      <c r="T1745"/>
      <c r="U1745"/>
      <c r="V1745"/>
      <c r="W1745"/>
      <c r="X1745"/>
      <c r="Y1745" s="12"/>
      <c r="Z1745" s="12"/>
      <c r="AA1745" s="12"/>
      <c r="AB1745" s="12"/>
    </row>
    <row r="1746" spans="1:28" x14ac:dyDescent="0.25">
      <c r="A1746"/>
      <c r="B1746"/>
      <c r="C1746"/>
      <c r="D1746" s="23"/>
      <c r="E1746"/>
      <c r="F1746" s="25"/>
      <c r="G1746" s="25"/>
      <c r="H1746" s="25"/>
      <c r="I1746" s="25"/>
      <c r="J1746" s="10"/>
      <c r="K1746"/>
      <c r="L1746" s="13"/>
      <c r="M1746" s="13"/>
      <c r="N1746"/>
      <c r="O1746"/>
      <c r="P1746" s="13"/>
      <c r="Q1746" s="13"/>
      <c r="R1746"/>
      <c r="S1746"/>
      <c r="T1746"/>
      <c r="U1746"/>
      <c r="V1746"/>
      <c r="W1746"/>
      <c r="X1746"/>
      <c r="Y1746" s="12"/>
      <c r="Z1746" s="12"/>
      <c r="AA1746" s="12"/>
      <c r="AB1746" s="12"/>
    </row>
    <row r="1747" spans="1:28" x14ac:dyDescent="0.25">
      <c r="A1747"/>
      <c r="B1747"/>
      <c r="C1747"/>
      <c r="D1747" s="23"/>
      <c r="E1747"/>
      <c r="F1747" s="25"/>
      <c r="G1747" s="25"/>
      <c r="H1747" s="25"/>
      <c r="I1747" s="25"/>
      <c r="J1747" s="10"/>
      <c r="K1747"/>
      <c r="L1747" s="13"/>
      <c r="M1747" s="13"/>
      <c r="N1747"/>
      <c r="O1747"/>
      <c r="P1747" s="13"/>
      <c r="Q1747" s="13"/>
      <c r="R1747"/>
      <c r="S1747"/>
      <c r="T1747"/>
      <c r="U1747"/>
      <c r="V1747"/>
      <c r="W1747"/>
      <c r="X1747"/>
      <c r="Y1747" s="12"/>
      <c r="Z1747" s="12"/>
      <c r="AA1747" s="12"/>
      <c r="AB1747" s="12"/>
    </row>
    <row r="1748" spans="1:28" x14ac:dyDescent="0.25">
      <c r="A1748"/>
      <c r="B1748"/>
      <c r="C1748"/>
      <c r="D1748" s="23"/>
      <c r="E1748"/>
      <c r="F1748" s="25"/>
      <c r="G1748" s="25"/>
      <c r="H1748" s="25"/>
      <c r="I1748" s="25"/>
      <c r="J1748" s="10"/>
      <c r="K1748"/>
      <c r="L1748" s="13"/>
      <c r="M1748" s="13"/>
      <c r="N1748"/>
      <c r="O1748"/>
      <c r="P1748" s="13"/>
      <c r="Q1748" s="13"/>
      <c r="R1748"/>
      <c r="S1748"/>
      <c r="T1748"/>
      <c r="U1748"/>
      <c r="V1748"/>
      <c r="W1748"/>
      <c r="X1748"/>
      <c r="Y1748" s="12"/>
      <c r="Z1748" s="12"/>
      <c r="AA1748" s="12"/>
      <c r="AB1748" s="12"/>
    </row>
    <row r="1749" spans="1:28" x14ac:dyDescent="0.25">
      <c r="A1749"/>
      <c r="B1749"/>
      <c r="C1749"/>
      <c r="D1749" s="23"/>
      <c r="E1749"/>
      <c r="F1749" s="25"/>
      <c r="G1749" s="25"/>
      <c r="H1749" s="25"/>
      <c r="I1749" s="25"/>
      <c r="J1749" s="10"/>
      <c r="K1749"/>
      <c r="L1749" s="13"/>
      <c r="M1749" s="13"/>
      <c r="N1749"/>
      <c r="O1749"/>
      <c r="P1749" s="13"/>
      <c r="Q1749" s="13"/>
      <c r="R1749"/>
      <c r="S1749"/>
      <c r="T1749"/>
      <c r="U1749"/>
      <c r="V1749"/>
      <c r="W1749"/>
      <c r="X1749"/>
      <c r="Y1749" s="12"/>
      <c r="Z1749" s="12"/>
      <c r="AA1749" s="12"/>
      <c r="AB1749" s="12"/>
    </row>
    <row r="1750" spans="1:28" x14ac:dyDescent="0.25">
      <c r="A1750"/>
      <c r="B1750"/>
      <c r="C1750"/>
      <c r="D1750" s="23"/>
      <c r="E1750"/>
      <c r="F1750" s="25"/>
      <c r="G1750" s="25"/>
      <c r="H1750" s="25"/>
      <c r="I1750" s="25"/>
      <c r="J1750" s="10"/>
      <c r="K1750"/>
      <c r="L1750" s="13"/>
      <c r="M1750" s="13"/>
      <c r="N1750"/>
      <c r="O1750"/>
      <c r="P1750" s="13"/>
      <c r="Q1750" s="13"/>
      <c r="R1750"/>
      <c r="S1750"/>
      <c r="T1750"/>
      <c r="U1750"/>
      <c r="V1750"/>
      <c r="W1750"/>
      <c r="X1750"/>
      <c r="Y1750" s="12"/>
      <c r="Z1750" s="12"/>
      <c r="AA1750" s="12"/>
      <c r="AB1750" s="12"/>
    </row>
    <row r="1751" spans="1:28" x14ac:dyDescent="0.25">
      <c r="A1751"/>
      <c r="B1751"/>
      <c r="C1751"/>
      <c r="D1751" s="23"/>
      <c r="E1751"/>
      <c r="F1751" s="25"/>
      <c r="G1751" s="25"/>
      <c r="H1751" s="25"/>
      <c r="I1751" s="25"/>
      <c r="J1751" s="10"/>
      <c r="K1751"/>
      <c r="L1751" s="13"/>
      <c r="M1751" s="13"/>
      <c r="N1751"/>
      <c r="O1751"/>
      <c r="P1751" s="13"/>
      <c r="Q1751" s="13"/>
      <c r="R1751"/>
      <c r="S1751"/>
      <c r="T1751"/>
      <c r="U1751"/>
      <c r="V1751"/>
      <c r="W1751"/>
      <c r="X1751"/>
      <c r="Y1751" s="12"/>
      <c r="Z1751" s="12"/>
      <c r="AA1751" s="12"/>
      <c r="AB1751" s="12"/>
    </row>
    <row r="1752" spans="1:28" x14ac:dyDescent="0.25">
      <c r="A1752"/>
      <c r="B1752"/>
      <c r="C1752"/>
      <c r="D1752" s="23"/>
      <c r="E1752"/>
      <c r="F1752" s="25"/>
      <c r="G1752" s="25"/>
      <c r="H1752" s="25"/>
      <c r="I1752" s="25"/>
      <c r="J1752" s="10"/>
      <c r="K1752"/>
      <c r="L1752" s="13"/>
      <c r="M1752" s="13"/>
      <c r="N1752"/>
      <c r="O1752"/>
      <c r="P1752" s="13"/>
      <c r="Q1752" s="13"/>
      <c r="R1752"/>
      <c r="S1752"/>
      <c r="T1752"/>
      <c r="U1752"/>
      <c r="V1752"/>
      <c r="W1752"/>
      <c r="X1752"/>
      <c r="Y1752" s="12"/>
      <c r="Z1752" s="12"/>
      <c r="AA1752" s="12"/>
      <c r="AB1752" s="12"/>
    </row>
    <row r="1753" spans="1:28" x14ac:dyDescent="0.25">
      <c r="A1753"/>
      <c r="B1753"/>
      <c r="C1753"/>
      <c r="D1753" s="23"/>
      <c r="E1753"/>
      <c r="F1753" s="25"/>
      <c r="G1753" s="25"/>
      <c r="H1753" s="25"/>
      <c r="I1753" s="25"/>
      <c r="J1753" s="10"/>
      <c r="K1753"/>
      <c r="L1753" s="13"/>
      <c r="M1753" s="13"/>
      <c r="N1753"/>
      <c r="O1753"/>
      <c r="P1753" s="13"/>
      <c r="Q1753" s="13"/>
      <c r="R1753"/>
      <c r="S1753"/>
      <c r="T1753"/>
      <c r="U1753"/>
      <c r="V1753"/>
      <c r="W1753"/>
      <c r="X1753"/>
      <c r="Y1753" s="12"/>
      <c r="Z1753" s="12"/>
      <c r="AA1753" s="12"/>
      <c r="AB1753" s="12"/>
    </row>
    <row r="1754" spans="1:28" x14ac:dyDescent="0.25">
      <c r="A1754"/>
      <c r="B1754"/>
      <c r="C1754"/>
      <c r="D1754" s="23"/>
      <c r="E1754"/>
      <c r="F1754" s="25"/>
      <c r="G1754" s="25"/>
      <c r="H1754" s="25"/>
      <c r="I1754" s="25"/>
      <c r="J1754" s="10"/>
      <c r="K1754"/>
      <c r="L1754" s="13"/>
      <c r="M1754" s="13"/>
      <c r="N1754"/>
      <c r="O1754"/>
      <c r="P1754" s="13"/>
      <c r="Q1754" s="13"/>
      <c r="R1754"/>
      <c r="S1754"/>
      <c r="T1754"/>
      <c r="U1754"/>
      <c r="V1754"/>
      <c r="W1754"/>
      <c r="X1754"/>
      <c r="Y1754" s="12"/>
      <c r="Z1754" s="12"/>
      <c r="AA1754" s="12"/>
      <c r="AB1754" s="12"/>
    </row>
    <row r="1755" spans="1:28" x14ac:dyDescent="0.25">
      <c r="A1755"/>
      <c r="B1755"/>
      <c r="C1755"/>
      <c r="D1755" s="23"/>
      <c r="E1755"/>
      <c r="F1755" s="25"/>
      <c r="G1755" s="25"/>
      <c r="H1755" s="25"/>
      <c r="I1755" s="25"/>
      <c r="J1755" s="10"/>
      <c r="K1755"/>
      <c r="L1755" s="13"/>
      <c r="M1755" s="13"/>
      <c r="N1755"/>
      <c r="O1755"/>
      <c r="P1755" s="13"/>
      <c r="Q1755" s="13"/>
      <c r="R1755"/>
      <c r="S1755"/>
      <c r="T1755"/>
      <c r="U1755"/>
      <c r="V1755"/>
      <c r="W1755"/>
      <c r="X1755"/>
      <c r="Y1755" s="12"/>
      <c r="Z1755" s="12"/>
      <c r="AA1755" s="12"/>
      <c r="AB1755" s="12"/>
    </row>
    <row r="1756" spans="1:28" x14ac:dyDescent="0.25">
      <c r="A1756"/>
      <c r="B1756"/>
      <c r="C1756"/>
      <c r="D1756" s="23"/>
      <c r="E1756"/>
      <c r="F1756" s="25"/>
      <c r="G1756" s="25"/>
      <c r="H1756" s="25"/>
      <c r="I1756" s="25"/>
      <c r="J1756" s="10"/>
      <c r="K1756"/>
      <c r="L1756" s="13"/>
      <c r="M1756" s="13"/>
      <c r="N1756"/>
      <c r="O1756"/>
      <c r="P1756" s="13"/>
      <c r="Q1756" s="13"/>
      <c r="R1756"/>
      <c r="S1756"/>
      <c r="T1756"/>
      <c r="U1756"/>
      <c r="V1756"/>
      <c r="W1756"/>
      <c r="X1756"/>
      <c r="Y1756" s="12"/>
      <c r="Z1756" s="12"/>
      <c r="AA1756" s="12"/>
      <c r="AB1756" s="12"/>
    </row>
    <row r="1757" spans="1:28" x14ac:dyDescent="0.25">
      <c r="A1757"/>
      <c r="B1757"/>
      <c r="C1757"/>
      <c r="D1757" s="23"/>
      <c r="E1757"/>
      <c r="F1757" s="25"/>
      <c r="G1757" s="25"/>
      <c r="H1757" s="25"/>
      <c r="I1757" s="25"/>
      <c r="J1757" s="10"/>
      <c r="K1757"/>
      <c r="L1757" s="13"/>
      <c r="M1757" s="13"/>
      <c r="N1757"/>
      <c r="O1757"/>
      <c r="P1757" s="13"/>
      <c r="Q1757" s="13"/>
      <c r="R1757"/>
      <c r="S1757"/>
      <c r="T1757"/>
      <c r="U1757"/>
      <c r="V1757"/>
      <c r="W1757"/>
      <c r="X1757"/>
      <c r="Y1757" s="12"/>
      <c r="Z1757" s="12"/>
      <c r="AA1757" s="12"/>
      <c r="AB1757" s="12"/>
    </row>
    <row r="1758" spans="1:28" x14ac:dyDescent="0.25">
      <c r="A1758"/>
      <c r="B1758"/>
      <c r="C1758"/>
      <c r="D1758" s="23"/>
      <c r="E1758"/>
      <c r="F1758" s="25"/>
      <c r="G1758" s="25"/>
      <c r="H1758" s="25"/>
      <c r="I1758" s="25"/>
      <c r="J1758" s="10"/>
      <c r="K1758"/>
      <c r="L1758" s="13"/>
      <c r="M1758" s="13"/>
      <c r="N1758"/>
      <c r="O1758"/>
      <c r="P1758" s="13"/>
      <c r="Q1758" s="13"/>
      <c r="R1758"/>
      <c r="S1758"/>
      <c r="T1758"/>
      <c r="U1758"/>
      <c r="V1758"/>
      <c r="W1758"/>
      <c r="X1758"/>
      <c r="Y1758" s="12"/>
      <c r="Z1758" s="12"/>
      <c r="AA1758" s="12"/>
      <c r="AB1758" s="12"/>
    </row>
    <row r="1759" spans="1:28" x14ac:dyDescent="0.25">
      <c r="A1759"/>
      <c r="B1759"/>
      <c r="C1759"/>
      <c r="D1759" s="23"/>
      <c r="E1759"/>
      <c r="F1759" s="25"/>
      <c r="G1759" s="25"/>
      <c r="H1759" s="25"/>
      <c r="I1759" s="25"/>
      <c r="J1759" s="10"/>
      <c r="K1759"/>
      <c r="L1759" s="13"/>
      <c r="M1759" s="13"/>
      <c r="N1759"/>
      <c r="O1759"/>
      <c r="P1759" s="13"/>
      <c r="Q1759" s="13"/>
      <c r="R1759"/>
      <c r="S1759"/>
      <c r="T1759"/>
      <c r="U1759"/>
      <c r="V1759"/>
      <c r="W1759"/>
      <c r="X1759"/>
      <c r="Y1759" s="12"/>
      <c r="Z1759" s="12"/>
      <c r="AA1759" s="12"/>
      <c r="AB1759" s="12"/>
    </row>
    <row r="1760" spans="1:28" x14ac:dyDescent="0.25">
      <c r="A1760"/>
      <c r="B1760"/>
      <c r="C1760"/>
      <c r="D1760" s="23"/>
      <c r="E1760"/>
      <c r="F1760" s="25"/>
      <c r="G1760" s="25"/>
      <c r="H1760" s="25"/>
      <c r="I1760" s="25"/>
      <c r="J1760" s="10"/>
      <c r="K1760"/>
      <c r="L1760" s="13"/>
      <c r="M1760" s="13"/>
      <c r="N1760"/>
      <c r="O1760"/>
      <c r="P1760" s="13"/>
      <c r="Q1760" s="13"/>
      <c r="R1760"/>
      <c r="S1760"/>
      <c r="T1760"/>
      <c r="U1760"/>
      <c r="V1760"/>
      <c r="W1760"/>
      <c r="X1760"/>
      <c r="Y1760" s="12"/>
      <c r="Z1760" s="12"/>
      <c r="AA1760" s="12"/>
      <c r="AB1760" s="12"/>
    </row>
    <row r="1761" spans="1:28" x14ac:dyDescent="0.25">
      <c r="A1761"/>
      <c r="B1761"/>
      <c r="C1761"/>
      <c r="D1761" s="23"/>
      <c r="E1761"/>
      <c r="F1761" s="25"/>
      <c r="G1761" s="25"/>
      <c r="H1761" s="25"/>
      <c r="I1761" s="25"/>
      <c r="J1761" s="10"/>
      <c r="K1761"/>
      <c r="L1761" s="13"/>
      <c r="M1761" s="13"/>
      <c r="N1761"/>
      <c r="O1761"/>
      <c r="P1761" s="13"/>
      <c r="Q1761" s="13"/>
      <c r="R1761"/>
      <c r="S1761"/>
      <c r="T1761"/>
      <c r="U1761"/>
      <c r="V1761"/>
      <c r="W1761"/>
      <c r="X1761"/>
      <c r="Y1761" s="12"/>
      <c r="Z1761" s="12"/>
      <c r="AA1761" s="12"/>
      <c r="AB1761" s="12"/>
    </row>
    <row r="1762" spans="1:28" x14ac:dyDescent="0.25">
      <c r="A1762"/>
      <c r="B1762"/>
      <c r="C1762"/>
      <c r="D1762" s="23"/>
      <c r="E1762"/>
      <c r="F1762" s="25"/>
      <c r="G1762" s="25"/>
      <c r="H1762" s="25"/>
      <c r="I1762" s="25"/>
      <c r="J1762" s="10"/>
      <c r="K1762"/>
      <c r="L1762" s="13"/>
      <c r="M1762" s="13"/>
      <c r="N1762"/>
      <c r="O1762"/>
      <c r="P1762" s="13"/>
      <c r="Q1762" s="13"/>
      <c r="R1762"/>
      <c r="S1762"/>
      <c r="T1762"/>
      <c r="U1762"/>
      <c r="V1762"/>
      <c r="W1762"/>
      <c r="X1762"/>
      <c r="Y1762" s="12"/>
      <c r="Z1762" s="12"/>
      <c r="AA1762" s="12"/>
      <c r="AB1762" s="12"/>
    </row>
    <row r="1763" spans="1:28" x14ac:dyDescent="0.25">
      <c r="A1763"/>
      <c r="B1763"/>
      <c r="C1763"/>
      <c r="D1763" s="23"/>
      <c r="E1763"/>
      <c r="F1763" s="25"/>
      <c r="G1763" s="25"/>
      <c r="H1763" s="25"/>
      <c r="I1763" s="25"/>
      <c r="J1763" s="10"/>
      <c r="K1763"/>
      <c r="L1763" s="13"/>
      <c r="M1763" s="13"/>
      <c r="N1763"/>
      <c r="O1763"/>
      <c r="P1763" s="13"/>
      <c r="Q1763" s="13"/>
      <c r="R1763"/>
      <c r="S1763"/>
      <c r="T1763"/>
      <c r="U1763"/>
      <c r="V1763"/>
      <c r="W1763"/>
      <c r="X1763"/>
      <c r="Y1763" s="12"/>
      <c r="Z1763" s="12"/>
      <c r="AA1763" s="12"/>
      <c r="AB1763" s="12"/>
    </row>
    <row r="1764" spans="1:28" x14ac:dyDescent="0.25">
      <c r="A1764"/>
      <c r="B1764"/>
      <c r="C1764"/>
      <c r="D1764" s="23"/>
      <c r="E1764"/>
      <c r="F1764" s="25"/>
      <c r="G1764" s="25"/>
      <c r="H1764" s="25"/>
      <c r="I1764" s="25"/>
      <c r="J1764" s="10"/>
      <c r="K1764"/>
      <c r="L1764" s="13"/>
      <c r="M1764" s="13"/>
      <c r="N1764"/>
      <c r="O1764"/>
      <c r="P1764" s="13"/>
      <c r="Q1764" s="13"/>
      <c r="R1764"/>
      <c r="S1764"/>
      <c r="T1764"/>
      <c r="U1764"/>
      <c r="V1764"/>
      <c r="W1764"/>
      <c r="X1764"/>
      <c r="Y1764" s="12"/>
      <c r="Z1764" s="12"/>
      <c r="AA1764" s="12"/>
      <c r="AB1764" s="12"/>
    </row>
    <row r="1765" spans="1:28" x14ac:dyDescent="0.25">
      <c r="A1765"/>
      <c r="B1765"/>
      <c r="C1765"/>
      <c r="D1765" s="23"/>
      <c r="E1765"/>
      <c r="F1765" s="25"/>
      <c r="G1765" s="25"/>
      <c r="H1765" s="25"/>
      <c r="I1765" s="25"/>
      <c r="J1765" s="10"/>
      <c r="K1765"/>
      <c r="L1765" s="13"/>
      <c r="M1765" s="13"/>
      <c r="N1765"/>
      <c r="O1765"/>
      <c r="P1765" s="13"/>
      <c r="Q1765" s="13"/>
      <c r="R1765"/>
      <c r="S1765"/>
      <c r="T1765"/>
      <c r="U1765"/>
      <c r="V1765"/>
      <c r="W1765"/>
      <c r="X1765"/>
      <c r="Y1765" s="12"/>
      <c r="Z1765" s="12"/>
      <c r="AA1765" s="12"/>
      <c r="AB1765" s="12"/>
    </row>
    <row r="1766" spans="1:28" x14ac:dyDescent="0.25">
      <c r="A1766"/>
      <c r="B1766"/>
      <c r="C1766"/>
      <c r="D1766" s="23"/>
      <c r="E1766"/>
      <c r="F1766" s="25"/>
      <c r="G1766" s="25"/>
      <c r="H1766" s="25"/>
      <c r="I1766" s="25"/>
      <c r="J1766" s="10"/>
      <c r="K1766"/>
      <c r="L1766" s="13"/>
      <c r="M1766" s="13"/>
      <c r="N1766"/>
      <c r="O1766"/>
      <c r="P1766" s="13"/>
      <c r="Q1766" s="13"/>
      <c r="R1766"/>
      <c r="S1766"/>
      <c r="T1766"/>
      <c r="U1766"/>
      <c r="V1766"/>
      <c r="W1766"/>
      <c r="X1766"/>
      <c r="Y1766" s="12"/>
      <c r="Z1766" s="12"/>
      <c r="AA1766" s="12"/>
      <c r="AB1766" s="12"/>
    </row>
    <row r="1767" spans="1:28" x14ac:dyDescent="0.25">
      <c r="A1767"/>
      <c r="B1767"/>
      <c r="C1767"/>
      <c r="D1767" s="23"/>
      <c r="E1767"/>
      <c r="F1767" s="25"/>
      <c r="G1767" s="25"/>
      <c r="H1767" s="25"/>
      <c r="I1767" s="25"/>
      <c r="J1767" s="10"/>
      <c r="K1767"/>
      <c r="L1767" s="13"/>
      <c r="M1767" s="13"/>
      <c r="N1767"/>
      <c r="O1767"/>
      <c r="P1767" s="13"/>
      <c r="Q1767" s="13"/>
      <c r="R1767"/>
      <c r="S1767"/>
      <c r="T1767"/>
      <c r="U1767"/>
      <c r="V1767"/>
      <c r="W1767"/>
      <c r="X1767"/>
      <c r="Y1767" s="12"/>
      <c r="Z1767" s="12"/>
      <c r="AA1767" s="12"/>
      <c r="AB1767" s="12"/>
    </row>
    <row r="1768" spans="1:28" x14ac:dyDescent="0.25">
      <c r="A1768"/>
      <c r="B1768"/>
      <c r="C1768"/>
      <c r="D1768" s="23"/>
      <c r="E1768"/>
      <c r="F1768" s="25"/>
      <c r="G1768" s="25"/>
      <c r="H1768" s="25"/>
      <c r="I1768" s="25"/>
      <c r="J1768" s="10"/>
      <c r="K1768"/>
      <c r="L1768" s="13"/>
      <c r="M1768" s="13"/>
      <c r="N1768"/>
      <c r="O1768"/>
      <c r="P1768" s="13"/>
      <c r="Q1768" s="13"/>
      <c r="R1768"/>
      <c r="S1768"/>
      <c r="T1768"/>
      <c r="U1768"/>
      <c r="V1768"/>
      <c r="W1768"/>
      <c r="X1768"/>
      <c r="Y1768" s="12"/>
      <c r="Z1768" s="12"/>
      <c r="AA1768" s="12"/>
      <c r="AB1768" s="12"/>
    </row>
    <row r="1769" spans="1:28" x14ac:dyDescent="0.25">
      <c r="A1769"/>
      <c r="B1769"/>
      <c r="C1769"/>
      <c r="D1769" s="23"/>
      <c r="E1769"/>
      <c r="F1769" s="25"/>
      <c r="G1769" s="25"/>
      <c r="H1769" s="25"/>
      <c r="I1769" s="25"/>
      <c r="J1769" s="10"/>
      <c r="K1769"/>
      <c r="L1769" s="13"/>
      <c r="M1769" s="13"/>
      <c r="N1769"/>
      <c r="O1769"/>
      <c r="P1769" s="13"/>
      <c r="Q1769" s="13"/>
      <c r="R1769"/>
      <c r="S1769"/>
      <c r="T1769"/>
      <c r="U1769"/>
      <c r="V1769"/>
      <c r="W1769"/>
      <c r="X1769"/>
      <c r="Y1769" s="12"/>
      <c r="Z1769" s="12"/>
      <c r="AA1769" s="12"/>
      <c r="AB1769" s="12"/>
    </row>
    <row r="1770" spans="1:28" x14ac:dyDescent="0.25">
      <c r="A1770"/>
      <c r="B1770"/>
      <c r="C1770"/>
      <c r="D1770" s="23"/>
      <c r="E1770"/>
      <c r="F1770" s="25"/>
      <c r="G1770" s="25"/>
      <c r="H1770" s="25"/>
      <c r="I1770" s="25"/>
      <c r="J1770" s="10"/>
      <c r="K1770"/>
      <c r="L1770" s="13"/>
      <c r="M1770" s="13"/>
      <c r="N1770"/>
      <c r="O1770"/>
      <c r="P1770" s="13"/>
      <c r="Q1770" s="13"/>
      <c r="R1770"/>
      <c r="S1770"/>
      <c r="T1770"/>
      <c r="U1770"/>
      <c r="V1770"/>
      <c r="W1770"/>
      <c r="X1770"/>
      <c r="Y1770" s="12"/>
      <c r="Z1770" s="12"/>
      <c r="AA1770" s="12"/>
      <c r="AB1770" s="12"/>
    </row>
    <row r="1771" spans="1:28" x14ac:dyDescent="0.25">
      <c r="A1771"/>
      <c r="B1771"/>
      <c r="C1771"/>
      <c r="D1771" s="23"/>
      <c r="E1771"/>
      <c r="F1771" s="25"/>
      <c r="G1771" s="25"/>
      <c r="H1771" s="25"/>
      <c r="I1771" s="25"/>
      <c r="J1771" s="10"/>
      <c r="K1771"/>
      <c r="L1771" s="13"/>
      <c r="M1771" s="13"/>
      <c r="N1771"/>
      <c r="O1771"/>
      <c r="P1771" s="13"/>
      <c r="Q1771" s="13"/>
      <c r="R1771"/>
      <c r="S1771"/>
      <c r="T1771"/>
      <c r="U1771"/>
      <c r="V1771"/>
      <c r="W1771"/>
      <c r="X1771"/>
      <c r="Y1771" s="12"/>
      <c r="Z1771" s="12"/>
      <c r="AA1771" s="12"/>
      <c r="AB1771" s="12"/>
    </row>
    <row r="1772" spans="1:28" x14ac:dyDescent="0.25">
      <c r="A1772"/>
      <c r="B1772"/>
      <c r="C1772"/>
      <c r="D1772" s="23"/>
      <c r="E1772"/>
      <c r="F1772" s="25"/>
      <c r="G1772" s="25"/>
      <c r="H1772" s="25"/>
      <c r="I1772" s="25"/>
      <c r="J1772" s="10"/>
      <c r="K1772"/>
      <c r="L1772" s="13"/>
      <c r="M1772" s="13"/>
      <c r="N1772"/>
      <c r="O1772"/>
      <c r="P1772" s="13"/>
      <c r="Q1772" s="13"/>
      <c r="R1772"/>
      <c r="S1772"/>
      <c r="T1772"/>
      <c r="U1772"/>
      <c r="V1772"/>
      <c r="W1772"/>
      <c r="X1772"/>
      <c r="Y1772" s="12"/>
      <c r="Z1772" s="12"/>
      <c r="AA1772" s="12"/>
      <c r="AB1772" s="12"/>
    </row>
    <row r="1773" spans="1:28" x14ac:dyDescent="0.25">
      <c r="A1773"/>
      <c r="B1773"/>
      <c r="C1773"/>
      <c r="D1773" s="23"/>
      <c r="E1773"/>
      <c r="F1773" s="25"/>
      <c r="G1773" s="25"/>
      <c r="H1773" s="25"/>
      <c r="I1773" s="25"/>
      <c r="J1773" s="10"/>
      <c r="K1773"/>
      <c r="L1773" s="13"/>
      <c r="M1773" s="13"/>
      <c r="N1773"/>
      <c r="O1773"/>
      <c r="P1773" s="13"/>
      <c r="Q1773" s="13"/>
      <c r="R1773"/>
      <c r="S1773"/>
      <c r="T1773"/>
      <c r="U1773"/>
      <c r="V1773"/>
      <c r="W1773"/>
      <c r="X1773"/>
      <c r="Y1773" s="12"/>
      <c r="Z1773" s="12"/>
      <c r="AA1773" s="12"/>
      <c r="AB1773" s="12"/>
    </row>
    <row r="1774" spans="1:28" x14ac:dyDescent="0.25">
      <c r="A1774"/>
      <c r="B1774"/>
      <c r="C1774"/>
      <c r="D1774" s="23"/>
      <c r="E1774"/>
      <c r="F1774" s="25"/>
      <c r="G1774" s="25"/>
      <c r="H1774" s="25"/>
      <c r="I1774" s="25"/>
      <c r="J1774" s="10"/>
      <c r="K1774"/>
      <c r="L1774" s="13"/>
      <c r="M1774" s="13"/>
      <c r="N1774"/>
      <c r="O1774"/>
      <c r="P1774" s="13"/>
      <c r="Q1774" s="13"/>
      <c r="R1774"/>
      <c r="S1774"/>
      <c r="T1774"/>
      <c r="U1774"/>
      <c r="V1774"/>
      <c r="W1774"/>
      <c r="X1774"/>
      <c r="Y1774" s="12"/>
      <c r="Z1774" s="12"/>
      <c r="AA1774" s="12"/>
      <c r="AB1774" s="12"/>
    </row>
    <row r="1775" spans="1:28" x14ac:dyDescent="0.25">
      <c r="A1775"/>
      <c r="B1775"/>
      <c r="C1775"/>
      <c r="D1775" s="23"/>
      <c r="E1775"/>
      <c r="F1775" s="25"/>
      <c r="G1775" s="25"/>
      <c r="H1775" s="25"/>
      <c r="I1775" s="25"/>
      <c r="J1775" s="10"/>
      <c r="K1775"/>
      <c r="L1775" s="13"/>
      <c r="M1775" s="13"/>
      <c r="N1775"/>
      <c r="O1775"/>
      <c r="P1775" s="13"/>
      <c r="Q1775" s="13"/>
      <c r="R1775"/>
      <c r="S1775"/>
      <c r="T1775"/>
      <c r="U1775"/>
      <c r="V1775"/>
      <c r="W1775"/>
      <c r="X1775"/>
      <c r="Y1775" s="12"/>
      <c r="Z1775" s="12"/>
      <c r="AA1775" s="12"/>
      <c r="AB1775" s="12"/>
    </row>
    <row r="1776" spans="1:28" x14ac:dyDescent="0.25">
      <c r="A1776"/>
      <c r="B1776"/>
      <c r="C1776"/>
      <c r="D1776" s="23"/>
      <c r="E1776"/>
      <c r="F1776" s="25"/>
      <c r="G1776" s="25"/>
      <c r="H1776" s="25"/>
      <c r="I1776" s="25"/>
      <c r="J1776" s="10"/>
      <c r="K1776"/>
      <c r="L1776" s="13"/>
      <c r="M1776" s="13"/>
      <c r="N1776"/>
      <c r="O1776"/>
      <c r="P1776" s="13"/>
      <c r="Q1776" s="13"/>
      <c r="R1776"/>
      <c r="S1776"/>
      <c r="T1776"/>
      <c r="U1776"/>
      <c r="V1776"/>
      <c r="W1776"/>
      <c r="X1776"/>
      <c r="Y1776" s="12"/>
      <c r="Z1776" s="12"/>
      <c r="AA1776" s="12"/>
      <c r="AB1776" s="12"/>
    </row>
    <row r="1777" spans="1:28" x14ac:dyDescent="0.25">
      <c r="A1777"/>
      <c r="B1777"/>
      <c r="C1777"/>
      <c r="D1777" s="23"/>
      <c r="E1777"/>
      <c r="F1777" s="25"/>
      <c r="G1777" s="25"/>
      <c r="H1777" s="25"/>
      <c r="I1777" s="25"/>
      <c r="J1777" s="10"/>
      <c r="K1777"/>
      <c r="L1777" s="13"/>
      <c r="M1777" s="13"/>
      <c r="N1777"/>
      <c r="O1777"/>
      <c r="P1777" s="13"/>
      <c r="Q1777" s="13"/>
      <c r="R1777"/>
      <c r="S1777"/>
      <c r="T1777"/>
      <c r="U1777"/>
      <c r="V1777"/>
      <c r="W1777"/>
      <c r="X1777"/>
      <c r="Y1777" s="12"/>
      <c r="Z1777" s="12"/>
      <c r="AA1777" s="12"/>
      <c r="AB1777" s="12"/>
    </row>
    <row r="1778" spans="1:28" x14ac:dyDescent="0.25">
      <c r="A1778"/>
      <c r="B1778"/>
      <c r="C1778"/>
      <c r="D1778" s="23"/>
      <c r="E1778"/>
      <c r="F1778" s="25"/>
      <c r="G1778" s="25"/>
      <c r="H1778" s="25"/>
      <c r="I1778" s="25"/>
      <c r="J1778" s="10"/>
      <c r="K1778"/>
      <c r="L1778" s="13"/>
      <c r="M1778" s="13"/>
      <c r="N1778"/>
      <c r="O1778"/>
      <c r="P1778" s="13"/>
      <c r="Q1778" s="13"/>
      <c r="R1778"/>
      <c r="S1778"/>
      <c r="T1778"/>
      <c r="U1778"/>
      <c r="V1778"/>
      <c r="W1778"/>
      <c r="X1778"/>
      <c r="Y1778" s="12"/>
      <c r="Z1778" s="12"/>
      <c r="AA1778" s="12"/>
      <c r="AB1778" s="12"/>
    </row>
    <row r="1779" spans="1:28" x14ac:dyDescent="0.25">
      <c r="A1779"/>
      <c r="B1779"/>
      <c r="C1779"/>
      <c r="D1779" s="23"/>
      <c r="E1779"/>
      <c r="F1779" s="25"/>
      <c r="G1779" s="25"/>
      <c r="H1779" s="25"/>
      <c r="I1779" s="25"/>
      <c r="J1779" s="10"/>
      <c r="K1779"/>
      <c r="L1779" s="13"/>
      <c r="M1779" s="13"/>
      <c r="N1779"/>
      <c r="O1779"/>
      <c r="P1779" s="13"/>
      <c r="Q1779" s="13"/>
      <c r="R1779"/>
      <c r="S1779"/>
      <c r="T1779"/>
      <c r="U1779"/>
      <c r="V1779"/>
      <c r="W1779"/>
      <c r="X1779"/>
      <c r="Y1779" s="12"/>
      <c r="Z1779" s="12"/>
      <c r="AA1779" s="12"/>
      <c r="AB1779" s="12"/>
    </row>
    <row r="1780" spans="1:28" x14ac:dyDescent="0.25">
      <c r="A1780"/>
      <c r="B1780"/>
      <c r="C1780"/>
      <c r="D1780" s="23"/>
      <c r="E1780"/>
      <c r="F1780" s="25"/>
      <c r="G1780" s="25"/>
      <c r="H1780" s="25"/>
      <c r="I1780" s="25"/>
      <c r="J1780" s="10"/>
      <c r="K1780"/>
      <c r="L1780" s="13"/>
      <c r="M1780" s="13"/>
      <c r="N1780"/>
      <c r="O1780"/>
      <c r="P1780" s="13"/>
      <c r="Q1780" s="13"/>
      <c r="R1780"/>
      <c r="S1780"/>
      <c r="T1780"/>
      <c r="U1780"/>
      <c r="V1780"/>
      <c r="W1780"/>
      <c r="X1780"/>
      <c r="Y1780" s="12"/>
      <c r="Z1780" s="12"/>
      <c r="AA1780" s="12"/>
      <c r="AB1780" s="12"/>
    </row>
    <row r="1781" spans="1:28" x14ac:dyDescent="0.25">
      <c r="A1781"/>
      <c r="B1781"/>
      <c r="C1781"/>
      <c r="D1781" s="23"/>
      <c r="E1781"/>
      <c r="F1781" s="25"/>
      <c r="G1781" s="25"/>
      <c r="H1781" s="25"/>
      <c r="I1781" s="25"/>
      <c r="J1781" s="10"/>
      <c r="K1781"/>
      <c r="L1781" s="13"/>
      <c r="M1781" s="13"/>
      <c r="N1781"/>
      <c r="O1781"/>
      <c r="P1781" s="13"/>
      <c r="Q1781" s="13"/>
      <c r="R1781"/>
      <c r="S1781"/>
      <c r="T1781"/>
      <c r="U1781"/>
      <c r="V1781"/>
      <c r="W1781"/>
      <c r="X1781"/>
      <c r="Y1781" s="12"/>
      <c r="Z1781" s="12"/>
      <c r="AA1781" s="12"/>
      <c r="AB1781" s="12"/>
    </row>
    <row r="1782" spans="1:28" x14ac:dyDescent="0.25">
      <c r="A1782"/>
      <c r="B1782"/>
      <c r="C1782"/>
      <c r="D1782" s="23"/>
      <c r="E1782"/>
      <c r="F1782" s="25"/>
      <c r="G1782" s="25"/>
      <c r="H1782" s="25"/>
      <c r="I1782" s="25"/>
      <c r="J1782" s="10"/>
      <c r="K1782"/>
      <c r="L1782" s="13"/>
      <c r="M1782" s="13"/>
      <c r="N1782"/>
      <c r="O1782"/>
      <c r="P1782" s="13"/>
      <c r="Q1782" s="13"/>
      <c r="R1782"/>
      <c r="S1782"/>
      <c r="T1782"/>
      <c r="U1782"/>
      <c r="V1782"/>
      <c r="W1782"/>
      <c r="X1782"/>
      <c r="Y1782" s="12"/>
      <c r="Z1782" s="12"/>
      <c r="AA1782" s="12"/>
      <c r="AB1782" s="12"/>
    </row>
    <row r="1783" spans="1:28" x14ac:dyDescent="0.25">
      <c r="A1783"/>
      <c r="B1783"/>
      <c r="C1783"/>
      <c r="D1783" s="23"/>
      <c r="E1783"/>
      <c r="F1783" s="25"/>
      <c r="G1783" s="25"/>
      <c r="H1783" s="25"/>
      <c r="I1783" s="25"/>
      <c r="J1783" s="10"/>
      <c r="K1783"/>
      <c r="L1783" s="13"/>
      <c r="M1783" s="13"/>
      <c r="N1783"/>
      <c r="O1783"/>
      <c r="P1783" s="13"/>
      <c r="Q1783" s="13"/>
      <c r="R1783"/>
      <c r="S1783"/>
      <c r="T1783"/>
      <c r="U1783"/>
      <c r="V1783"/>
      <c r="W1783"/>
      <c r="X1783"/>
      <c r="Y1783" s="12"/>
      <c r="Z1783" s="12"/>
      <c r="AA1783" s="12"/>
      <c r="AB1783" s="12"/>
    </row>
    <row r="1784" spans="1:28" x14ac:dyDescent="0.25">
      <c r="A1784"/>
      <c r="B1784"/>
      <c r="C1784"/>
      <c r="D1784" s="23"/>
      <c r="E1784"/>
      <c r="F1784" s="25"/>
      <c r="G1784" s="25"/>
      <c r="H1784" s="25"/>
      <c r="I1784" s="25"/>
      <c r="J1784" s="10"/>
      <c r="K1784"/>
      <c r="L1784" s="13"/>
      <c r="M1784" s="13"/>
      <c r="N1784"/>
      <c r="O1784"/>
      <c r="P1784" s="13"/>
      <c r="Q1784" s="13"/>
      <c r="R1784"/>
      <c r="S1784"/>
      <c r="T1784"/>
      <c r="U1784"/>
      <c r="V1784"/>
      <c r="W1784"/>
      <c r="X1784"/>
      <c r="Y1784" s="12"/>
      <c r="Z1784" s="12"/>
      <c r="AA1784" s="12"/>
      <c r="AB1784" s="12"/>
    </row>
    <row r="1785" spans="1:28" x14ac:dyDescent="0.25">
      <c r="A1785"/>
      <c r="B1785"/>
      <c r="C1785"/>
      <c r="D1785" s="23"/>
      <c r="E1785"/>
      <c r="F1785" s="25"/>
      <c r="G1785" s="25"/>
      <c r="H1785" s="25"/>
      <c r="I1785" s="25"/>
      <c r="J1785" s="10"/>
      <c r="K1785"/>
      <c r="L1785" s="13"/>
      <c r="M1785" s="13"/>
      <c r="N1785"/>
      <c r="O1785"/>
      <c r="P1785" s="13"/>
      <c r="Q1785" s="13"/>
      <c r="R1785"/>
      <c r="S1785"/>
      <c r="T1785"/>
      <c r="U1785"/>
      <c r="V1785"/>
      <c r="W1785"/>
      <c r="X1785"/>
      <c r="Y1785" s="12"/>
      <c r="Z1785" s="12"/>
      <c r="AA1785" s="12"/>
      <c r="AB1785" s="12"/>
    </row>
    <row r="1786" spans="1:28" x14ac:dyDescent="0.25">
      <c r="A1786"/>
      <c r="B1786"/>
      <c r="C1786"/>
      <c r="D1786" s="23"/>
      <c r="E1786"/>
      <c r="F1786" s="25"/>
      <c r="G1786" s="25"/>
      <c r="H1786" s="25"/>
      <c r="I1786" s="25"/>
      <c r="J1786" s="10"/>
      <c r="K1786"/>
      <c r="L1786" s="13"/>
      <c r="M1786" s="13"/>
      <c r="N1786"/>
      <c r="O1786"/>
      <c r="P1786" s="13"/>
      <c r="Q1786" s="13"/>
      <c r="R1786"/>
      <c r="S1786"/>
      <c r="T1786"/>
      <c r="U1786"/>
      <c r="V1786"/>
      <c r="W1786"/>
      <c r="X1786"/>
      <c r="Y1786" s="12"/>
      <c r="Z1786" s="12"/>
      <c r="AA1786" s="12"/>
      <c r="AB1786" s="12"/>
    </row>
    <row r="1787" spans="1:28" x14ac:dyDescent="0.25">
      <c r="A1787"/>
      <c r="B1787"/>
      <c r="C1787"/>
      <c r="D1787" s="23"/>
      <c r="E1787"/>
      <c r="F1787" s="25"/>
      <c r="G1787" s="25"/>
      <c r="H1787" s="25"/>
      <c r="I1787" s="25"/>
      <c r="J1787" s="10"/>
      <c r="K1787"/>
      <c r="L1787" s="13"/>
      <c r="M1787" s="13"/>
      <c r="N1787"/>
      <c r="O1787"/>
      <c r="P1787" s="13"/>
      <c r="Q1787" s="13"/>
      <c r="R1787"/>
      <c r="S1787"/>
      <c r="T1787"/>
      <c r="U1787"/>
      <c r="V1787"/>
      <c r="W1787"/>
      <c r="X1787"/>
      <c r="Y1787" s="12"/>
      <c r="Z1787" s="12"/>
      <c r="AA1787" s="12"/>
      <c r="AB1787" s="12"/>
    </row>
    <row r="1788" spans="1:28" x14ac:dyDescent="0.25">
      <c r="A1788"/>
      <c r="B1788"/>
      <c r="C1788"/>
      <c r="D1788" s="23"/>
      <c r="E1788"/>
      <c r="F1788" s="25"/>
      <c r="G1788" s="25"/>
      <c r="H1788" s="25"/>
      <c r="I1788" s="25"/>
      <c r="J1788" s="10"/>
      <c r="K1788"/>
      <c r="L1788" s="13"/>
      <c r="M1788" s="13"/>
      <c r="N1788"/>
      <c r="O1788"/>
      <c r="P1788" s="13"/>
      <c r="Q1788" s="13"/>
      <c r="R1788"/>
      <c r="S1788"/>
      <c r="T1788"/>
      <c r="U1788"/>
      <c r="V1788"/>
      <c r="W1788"/>
      <c r="X1788"/>
      <c r="Y1788" s="12"/>
      <c r="Z1788" s="12"/>
      <c r="AA1788" s="12"/>
      <c r="AB1788" s="12"/>
    </row>
    <row r="1789" spans="1:28" x14ac:dyDescent="0.25">
      <c r="A1789"/>
      <c r="B1789"/>
      <c r="C1789"/>
      <c r="D1789" s="23"/>
      <c r="E1789"/>
      <c r="F1789" s="25"/>
      <c r="G1789" s="25"/>
      <c r="H1789" s="25"/>
      <c r="I1789" s="25"/>
      <c r="J1789" s="10"/>
      <c r="K1789"/>
      <c r="L1789" s="13"/>
      <c r="M1789" s="13"/>
      <c r="N1789"/>
      <c r="O1789"/>
      <c r="P1789" s="13"/>
      <c r="Q1789" s="13"/>
      <c r="R1789"/>
      <c r="S1789"/>
      <c r="T1789"/>
      <c r="U1789"/>
      <c r="V1789"/>
      <c r="W1789"/>
      <c r="X1789"/>
      <c r="Y1789" s="12"/>
      <c r="Z1789" s="12"/>
      <c r="AA1789" s="12"/>
      <c r="AB1789" s="12"/>
    </row>
    <row r="1790" spans="1:28" x14ac:dyDescent="0.25">
      <c r="A1790"/>
      <c r="B1790"/>
      <c r="C1790"/>
      <c r="D1790" s="23"/>
      <c r="E1790"/>
      <c r="F1790" s="25"/>
      <c r="G1790" s="25"/>
      <c r="H1790" s="25"/>
      <c r="I1790" s="25"/>
      <c r="J1790" s="10"/>
      <c r="K1790"/>
      <c r="L1790" s="13"/>
      <c r="M1790" s="13"/>
      <c r="N1790"/>
      <c r="O1790"/>
      <c r="P1790" s="13"/>
      <c r="Q1790" s="13"/>
      <c r="R1790"/>
      <c r="S1790"/>
      <c r="T1790"/>
      <c r="U1790"/>
      <c r="V1790"/>
      <c r="W1790"/>
      <c r="X1790"/>
      <c r="Y1790" s="12"/>
      <c r="Z1790" s="12"/>
      <c r="AA1790" s="12"/>
      <c r="AB1790" s="12"/>
    </row>
    <row r="1791" spans="1:28" x14ac:dyDescent="0.25">
      <c r="A1791"/>
      <c r="B1791"/>
      <c r="C1791"/>
      <c r="D1791" s="23"/>
      <c r="E1791"/>
      <c r="F1791" s="25"/>
      <c r="G1791" s="25"/>
      <c r="H1791" s="25"/>
      <c r="I1791" s="25"/>
      <c r="J1791" s="10"/>
      <c r="K1791"/>
      <c r="L1791" s="13"/>
      <c r="M1791" s="13"/>
      <c r="N1791"/>
      <c r="O1791"/>
      <c r="P1791" s="13"/>
      <c r="Q1791" s="13"/>
      <c r="R1791"/>
      <c r="S1791"/>
      <c r="T1791"/>
      <c r="U1791"/>
      <c r="V1791"/>
      <c r="W1791"/>
      <c r="X1791"/>
      <c r="Y1791" s="12"/>
      <c r="Z1791" s="12"/>
      <c r="AA1791" s="12"/>
      <c r="AB1791" s="12"/>
    </row>
    <row r="1792" spans="1:28" x14ac:dyDescent="0.25">
      <c r="A1792"/>
      <c r="B1792"/>
      <c r="C1792"/>
      <c r="D1792" s="23"/>
      <c r="E1792"/>
      <c r="F1792" s="25"/>
      <c r="G1792" s="25"/>
      <c r="H1792" s="25"/>
      <c r="I1792" s="25"/>
      <c r="J1792" s="10"/>
      <c r="K1792"/>
      <c r="L1792" s="13"/>
      <c r="M1792" s="13"/>
      <c r="N1792"/>
      <c r="O1792"/>
      <c r="P1792" s="13"/>
      <c r="Q1792" s="13"/>
      <c r="R1792"/>
      <c r="S1792"/>
      <c r="T1792"/>
      <c r="U1792"/>
      <c r="V1792"/>
      <c r="W1792"/>
      <c r="X1792"/>
      <c r="Y1792" s="12"/>
      <c r="Z1792" s="12"/>
      <c r="AA1792" s="12"/>
      <c r="AB1792" s="12"/>
    </row>
    <row r="1793" spans="1:28" x14ac:dyDescent="0.25">
      <c r="A1793"/>
      <c r="B1793"/>
      <c r="C1793"/>
      <c r="D1793" s="23"/>
      <c r="E1793"/>
      <c r="F1793" s="25"/>
      <c r="G1793" s="25"/>
      <c r="H1793" s="25"/>
      <c r="I1793" s="25"/>
      <c r="J1793" s="10"/>
      <c r="K1793"/>
      <c r="L1793" s="13"/>
      <c r="M1793" s="13"/>
      <c r="N1793"/>
      <c r="O1793"/>
      <c r="P1793" s="13"/>
      <c r="Q1793" s="13"/>
      <c r="R1793"/>
      <c r="S1793"/>
      <c r="T1793"/>
      <c r="U1793"/>
      <c r="V1793"/>
      <c r="W1793"/>
      <c r="X1793"/>
      <c r="Y1793" s="12"/>
      <c r="Z1793" s="12"/>
      <c r="AA1793" s="12"/>
      <c r="AB1793" s="12"/>
    </row>
    <row r="1794" spans="1:28" x14ac:dyDescent="0.25">
      <c r="A1794"/>
      <c r="B1794"/>
      <c r="C1794"/>
      <c r="D1794" s="23"/>
      <c r="E1794"/>
      <c r="F1794" s="25"/>
      <c r="G1794" s="25"/>
      <c r="H1794" s="25"/>
      <c r="I1794" s="25"/>
      <c r="J1794" s="10"/>
      <c r="K1794"/>
      <c r="L1794" s="13"/>
      <c r="M1794" s="13"/>
      <c r="N1794"/>
      <c r="O1794"/>
      <c r="P1794" s="13"/>
      <c r="Q1794" s="13"/>
      <c r="R1794"/>
      <c r="S1794"/>
      <c r="T1794"/>
      <c r="U1794"/>
      <c r="V1794"/>
      <c r="W1794"/>
      <c r="X1794"/>
      <c r="Y1794" s="12"/>
      <c r="Z1794" s="12"/>
      <c r="AA1794" s="12"/>
      <c r="AB1794" s="12"/>
    </row>
    <row r="1795" spans="1:28" x14ac:dyDescent="0.25">
      <c r="A1795"/>
      <c r="B1795"/>
      <c r="C1795"/>
      <c r="D1795" s="23"/>
      <c r="E1795"/>
      <c r="F1795" s="25"/>
      <c r="G1795" s="25"/>
      <c r="H1795" s="25"/>
      <c r="I1795" s="25"/>
      <c r="J1795" s="10"/>
      <c r="K1795"/>
      <c r="L1795" s="13"/>
      <c r="M1795" s="13"/>
      <c r="N1795"/>
      <c r="O1795"/>
      <c r="P1795" s="13"/>
      <c r="Q1795" s="13"/>
      <c r="R1795"/>
      <c r="S1795"/>
      <c r="T1795"/>
      <c r="U1795"/>
      <c r="V1795"/>
      <c r="W1795"/>
      <c r="X1795"/>
      <c r="Y1795" s="12"/>
      <c r="Z1795" s="12"/>
      <c r="AA1795" s="12"/>
      <c r="AB1795" s="12"/>
    </row>
    <row r="1796" spans="1:28" x14ac:dyDescent="0.25">
      <c r="A1796"/>
      <c r="B1796"/>
      <c r="C1796"/>
      <c r="D1796" s="23"/>
      <c r="E1796"/>
      <c r="F1796" s="25"/>
      <c r="G1796" s="25"/>
      <c r="H1796" s="25"/>
      <c r="I1796" s="25"/>
      <c r="J1796" s="10"/>
      <c r="K1796"/>
      <c r="L1796" s="13"/>
      <c r="M1796" s="13"/>
      <c r="N1796"/>
      <c r="O1796"/>
      <c r="P1796" s="13"/>
      <c r="Q1796" s="13"/>
      <c r="R1796"/>
      <c r="S1796"/>
      <c r="T1796"/>
      <c r="U1796"/>
      <c r="V1796"/>
      <c r="W1796"/>
      <c r="X1796"/>
      <c r="Y1796" s="12"/>
      <c r="Z1796" s="12"/>
      <c r="AA1796" s="12"/>
      <c r="AB1796" s="12"/>
    </row>
    <row r="1797" spans="1:28" x14ac:dyDescent="0.25">
      <c r="A1797"/>
      <c r="B1797"/>
      <c r="C1797"/>
      <c r="D1797" s="23"/>
      <c r="E1797"/>
      <c r="F1797" s="25"/>
      <c r="G1797" s="25"/>
      <c r="H1797" s="25"/>
      <c r="I1797" s="25"/>
      <c r="J1797" s="10"/>
      <c r="K1797"/>
      <c r="L1797" s="13"/>
      <c r="M1797" s="13"/>
      <c r="N1797"/>
      <c r="O1797"/>
      <c r="P1797" s="13"/>
      <c r="Q1797" s="13"/>
      <c r="R1797"/>
      <c r="S1797"/>
      <c r="T1797"/>
      <c r="U1797"/>
      <c r="V1797"/>
      <c r="W1797"/>
      <c r="X1797"/>
      <c r="Y1797" s="12"/>
      <c r="Z1797" s="12"/>
      <c r="AA1797" s="12"/>
      <c r="AB1797" s="12"/>
    </row>
    <row r="1798" spans="1:28" x14ac:dyDescent="0.25">
      <c r="A1798"/>
      <c r="B1798"/>
      <c r="C1798"/>
      <c r="D1798" s="23"/>
      <c r="E1798"/>
      <c r="F1798" s="25"/>
      <c r="G1798" s="25"/>
      <c r="H1798" s="25"/>
      <c r="I1798" s="25"/>
      <c r="J1798" s="10"/>
      <c r="K1798"/>
      <c r="L1798" s="13"/>
      <c r="M1798" s="13"/>
      <c r="N1798"/>
      <c r="O1798"/>
      <c r="P1798" s="13"/>
      <c r="Q1798" s="13"/>
      <c r="R1798"/>
      <c r="S1798"/>
      <c r="T1798"/>
      <c r="U1798"/>
      <c r="V1798"/>
      <c r="W1798"/>
      <c r="X1798"/>
      <c r="Y1798" s="12"/>
      <c r="Z1798" s="12"/>
      <c r="AA1798" s="12"/>
      <c r="AB1798" s="12"/>
    </row>
    <row r="1799" spans="1:28" x14ac:dyDescent="0.25">
      <c r="A1799"/>
      <c r="B1799"/>
      <c r="C1799"/>
      <c r="D1799" s="23"/>
      <c r="E1799"/>
      <c r="F1799" s="25"/>
      <c r="G1799" s="25"/>
      <c r="H1799" s="25"/>
      <c r="I1799" s="25"/>
      <c r="J1799" s="10"/>
      <c r="K1799"/>
      <c r="L1799" s="13"/>
      <c r="M1799" s="13"/>
      <c r="N1799"/>
      <c r="O1799"/>
      <c r="P1799" s="13"/>
      <c r="Q1799" s="13"/>
      <c r="R1799"/>
      <c r="S1799"/>
      <c r="T1799"/>
      <c r="U1799"/>
      <c r="V1799"/>
      <c r="W1799"/>
      <c r="X1799"/>
      <c r="Y1799" s="12"/>
      <c r="Z1799" s="12"/>
      <c r="AA1799" s="12"/>
      <c r="AB1799" s="12"/>
    </row>
    <row r="1800" spans="1:28" x14ac:dyDescent="0.25">
      <c r="A1800"/>
      <c r="B1800"/>
      <c r="C1800"/>
      <c r="D1800" s="23"/>
      <c r="E1800"/>
      <c r="F1800" s="25"/>
      <c r="G1800" s="25"/>
      <c r="H1800" s="25"/>
      <c r="I1800" s="25"/>
      <c r="J1800" s="10"/>
      <c r="K1800"/>
      <c r="L1800" s="13"/>
      <c r="M1800" s="13"/>
      <c r="N1800"/>
      <c r="O1800"/>
      <c r="P1800" s="13"/>
      <c r="Q1800" s="13"/>
      <c r="R1800"/>
      <c r="S1800"/>
      <c r="T1800"/>
      <c r="U1800"/>
      <c r="V1800"/>
      <c r="W1800"/>
      <c r="X1800"/>
      <c r="Y1800" s="12"/>
      <c r="Z1800" s="12"/>
      <c r="AA1800" s="12"/>
      <c r="AB1800" s="12"/>
    </row>
    <row r="1801" spans="1:28" x14ac:dyDescent="0.25">
      <c r="A1801"/>
      <c r="B1801"/>
      <c r="C1801"/>
      <c r="D1801" s="23"/>
      <c r="E1801"/>
      <c r="F1801" s="25"/>
      <c r="G1801" s="25"/>
      <c r="H1801" s="25"/>
      <c r="I1801" s="25"/>
      <c r="J1801" s="10"/>
      <c r="K1801"/>
      <c r="L1801" s="13"/>
      <c r="M1801" s="13"/>
      <c r="N1801"/>
      <c r="O1801"/>
      <c r="P1801" s="13"/>
      <c r="Q1801" s="13"/>
      <c r="R1801"/>
      <c r="S1801"/>
      <c r="T1801"/>
      <c r="U1801"/>
      <c r="V1801"/>
      <c r="W1801"/>
      <c r="X1801"/>
      <c r="Y1801" s="12"/>
      <c r="Z1801" s="12"/>
      <c r="AA1801" s="12"/>
      <c r="AB1801" s="12"/>
    </row>
    <row r="1802" spans="1:28" x14ac:dyDescent="0.25">
      <c r="A1802"/>
      <c r="B1802"/>
      <c r="C1802"/>
      <c r="D1802" s="23"/>
      <c r="E1802"/>
      <c r="F1802" s="25"/>
      <c r="G1802" s="25"/>
      <c r="H1802" s="25"/>
      <c r="I1802" s="25"/>
      <c r="J1802" s="10"/>
      <c r="K1802"/>
      <c r="L1802" s="13"/>
      <c r="M1802" s="13"/>
      <c r="N1802"/>
      <c r="O1802"/>
      <c r="P1802" s="13"/>
      <c r="Q1802" s="13"/>
      <c r="R1802"/>
      <c r="S1802"/>
      <c r="T1802"/>
      <c r="U1802"/>
      <c r="V1802"/>
      <c r="W1802"/>
      <c r="X1802"/>
      <c r="Y1802" s="12"/>
      <c r="Z1802" s="12"/>
      <c r="AA1802" s="12"/>
      <c r="AB1802" s="12"/>
    </row>
    <row r="1803" spans="1:28" x14ac:dyDescent="0.25">
      <c r="A1803"/>
      <c r="B1803"/>
      <c r="C1803"/>
      <c r="D1803" s="23"/>
      <c r="E1803"/>
      <c r="F1803" s="25"/>
      <c r="G1803" s="25"/>
      <c r="H1803" s="25"/>
      <c r="I1803" s="25"/>
      <c r="J1803" s="10"/>
      <c r="K1803"/>
      <c r="L1803" s="13"/>
      <c r="M1803" s="13"/>
      <c r="N1803"/>
      <c r="O1803"/>
      <c r="P1803" s="13"/>
      <c r="Q1803" s="13"/>
      <c r="R1803"/>
      <c r="S1803"/>
      <c r="T1803"/>
      <c r="U1803"/>
      <c r="V1803"/>
      <c r="W1803"/>
      <c r="X1803"/>
      <c r="Y1803" s="12"/>
      <c r="Z1803" s="12"/>
      <c r="AA1803" s="12"/>
      <c r="AB1803" s="12"/>
    </row>
    <row r="1804" spans="1:28" x14ac:dyDescent="0.25">
      <c r="A1804"/>
      <c r="B1804"/>
      <c r="C1804"/>
      <c r="D1804" s="23"/>
      <c r="E1804"/>
      <c r="F1804" s="25"/>
      <c r="G1804" s="25"/>
      <c r="H1804" s="25"/>
      <c r="I1804" s="25"/>
      <c r="J1804" s="10"/>
      <c r="K1804"/>
      <c r="L1804" s="13"/>
      <c r="M1804" s="13"/>
      <c r="N1804"/>
      <c r="O1804"/>
      <c r="P1804" s="13"/>
      <c r="Q1804" s="13"/>
      <c r="R1804"/>
      <c r="S1804"/>
      <c r="T1804"/>
      <c r="U1804"/>
      <c r="V1804"/>
      <c r="W1804"/>
      <c r="X1804"/>
      <c r="Y1804" s="12"/>
      <c r="Z1804" s="12"/>
      <c r="AA1804" s="12"/>
      <c r="AB1804" s="12"/>
    </row>
    <row r="1805" spans="1:28" x14ac:dyDescent="0.25">
      <c r="A1805"/>
      <c r="B1805"/>
      <c r="C1805"/>
      <c r="D1805" s="23"/>
      <c r="E1805"/>
      <c r="F1805" s="25"/>
      <c r="G1805" s="25"/>
      <c r="H1805" s="25"/>
      <c r="I1805" s="25"/>
      <c r="J1805" s="10"/>
      <c r="K1805"/>
      <c r="L1805" s="13"/>
      <c r="M1805" s="13"/>
      <c r="N1805"/>
      <c r="O1805"/>
      <c r="P1805" s="13"/>
      <c r="Q1805" s="13"/>
      <c r="R1805"/>
      <c r="S1805"/>
      <c r="T1805"/>
      <c r="U1805"/>
      <c r="V1805"/>
      <c r="W1805"/>
      <c r="X1805"/>
      <c r="Y1805" s="12"/>
      <c r="Z1805" s="12"/>
      <c r="AA1805" s="12"/>
      <c r="AB1805" s="12"/>
    </row>
    <row r="1806" spans="1:28" x14ac:dyDescent="0.25">
      <c r="A1806"/>
      <c r="B1806"/>
      <c r="C1806"/>
      <c r="D1806" s="23"/>
      <c r="E1806"/>
      <c r="F1806" s="25"/>
      <c r="G1806" s="25"/>
      <c r="H1806" s="25"/>
      <c r="I1806" s="25"/>
      <c r="J1806" s="10"/>
      <c r="K1806"/>
      <c r="L1806" s="13"/>
      <c r="M1806" s="13"/>
      <c r="N1806"/>
      <c r="O1806"/>
      <c r="P1806" s="13"/>
      <c r="Q1806" s="13"/>
      <c r="R1806"/>
      <c r="S1806"/>
      <c r="T1806"/>
      <c r="U1806"/>
      <c r="V1806"/>
      <c r="W1806"/>
      <c r="X1806"/>
      <c r="Y1806" s="12"/>
      <c r="Z1806" s="12"/>
      <c r="AA1806" s="12"/>
      <c r="AB1806" s="12"/>
    </row>
    <row r="1807" spans="1:28" x14ac:dyDescent="0.25">
      <c r="A1807"/>
      <c r="B1807"/>
      <c r="C1807"/>
      <c r="D1807" s="23"/>
      <c r="E1807"/>
      <c r="F1807" s="25"/>
      <c r="G1807" s="25"/>
      <c r="H1807" s="25"/>
      <c r="I1807" s="25"/>
      <c r="J1807" s="10"/>
      <c r="K1807"/>
      <c r="L1807" s="13"/>
      <c r="M1807" s="13"/>
      <c r="N1807"/>
      <c r="O1807"/>
      <c r="P1807" s="13"/>
      <c r="Q1807" s="13"/>
      <c r="R1807"/>
      <c r="S1807"/>
      <c r="T1807"/>
      <c r="U1807"/>
      <c r="V1807"/>
      <c r="W1807"/>
      <c r="X1807"/>
      <c r="Y1807" s="12"/>
      <c r="Z1807" s="12"/>
      <c r="AA1807" s="12"/>
      <c r="AB1807" s="12"/>
    </row>
    <row r="1808" spans="1:28" x14ac:dyDescent="0.25">
      <c r="A1808"/>
      <c r="B1808"/>
      <c r="C1808"/>
      <c r="D1808" s="23"/>
      <c r="E1808"/>
      <c r="F1808" s="25"/>
      <c r="G1808" s="25"/>
      <c r="H1808" s="25"/>
      <c r="I1808" s="25"/>
      <c r="J1808" s="10"/>
      <c r="K1808"/>
      <c r="L1808" s="13"/>
      <c r="M1808" s="13"/>
      <c r="N1808"/>
      <c r="O1808"/>
      <c r="P1808" s="13"/>
      <c r="Q1808" s="13"/>
      <c r="R1808"/>
      <c r="S1808"/>
      <c r="T1808"/>
      <c r="U1808"/>
      <c r="V1808"/>
      <c r="W1808"/>
      <c r="X1808"/>
      <c r="Y1808" s="12"/>
      <c r="Z1808" s="12"/>
      <c r="AA1808" s="12"/>
      <c r="AB1808" s="12"/>
    </row>
    <row r="1809" spans="1:28" x14ac:dyDescent="0.25">
      <c r="A1809"/>
      <c r="B1809"/>
      <c r="C1809"/>
      <c r="D1809" s="23"/>
      <c r="E1809"/>
      <c r="F1809" s="25"/>
      <c r="G1809" s="25"/>
      <c r="H1809" s="25"/>
      <c r="I1809" s="25"/>
      <c r="J1809" s="10"/>
      <c r="K1809"/>
      <c r="L1809" s="13"/>
      <c r="M1809" s="13"/>
      <c r="N1809"/>
      <c r="O1809"/>
      <c r="P1809" s="13"/>
      <c r="Q1809" s="13"/>
      <c r="R1809"/>
      <c r="S1809"/>
      <c r="T1809"/>
      <c r="U1809"/>
      <c r="V1809"/>
      <c r="W1809"/>
      <c r="X1809"/>
      <c r="Y1809" s="12"/>
      <c r="Z1809" s="12"/>
      <c r="AA1809" s="12"/>
      <c r="AB1809" s="12"/>
    </row>
    <row r="1810" spans="1:28" x14ac:dyDescent="0.25">
      <c r="A1810"/>
      <c r="B1810"/>
      <c r="C1810"/>
      <c r="D1810" s="23"/>
      <c r="E1810"/>
      <c r="F1810" s="25"/>
      <c r="G1810" s="25"/>
      <c r="H1810" s="25"/>
      <c r="I1810" s="25"/>
      <c r="J1810" s="10"/>
      <c r="K1810"/>
      <c r="L1810" s="13"/>
      <c r="M1810" s="13"/>
      <c r="N1810"/>
      <c r="O1810"/>
      <c r="P1810" s="13"/>
      <c r="Q1810" s="13"/>
      <c r="R1810"/>
      <c r="S1810"/>
      <c r="T1810"/>
      <c r="U1810"/>
      <c r="V1810"/>
      <c r="W1810"/>
      <c r="X1810"/>
      <c r="Y1810" s="12"/>
      <c r="Z1810" s="12"/>
      <c r="AA1810" s="12"/>
      <c r="AB1810" s="12"/>
    </row>
    <row r="1811" spans="1:28" x14ac:dyDescent="0.25">
      <c r="A1811"/>
      <c r="B1811"/>
      <c r="C1811"/>
      <c r="D1811" s="23"/>
      <c r="E1811"/>
      <c r="F1811" s="25"/>
      <c r="G1811" s="25"/>
      <c r="H1811" s="25"/>
      <c r="I1811" s="25"/>
      <c r="J1811" s="10"/>
      <c r="K1811"/>
      <c r="L1811" s="13"/>
      <c r="M1811" s="13"/>
      <c r="N1811"/>
      <c r="O1811"/>
      <c r="P1811" s="13"/>
      <c r="Q1811" s="13"/>
      <c r="R1811"/>
      <c r="S1811"/>
      <c r="T1811"/>
      <c r="U1811"/>
      <c r="V1811"/>
      <c r="W1811"/>
      <c r="X1811"/>
      <c r="Y1811" s="12"/>
      <c r="Z1811" s="12"/>
      <c r="AA1811" s="12"/>
      <c r="AB1811" s="12"/>
    </row>
    <row r="1812" spans="1:28" x14ac:dyDescent="0.25">
      <c r="A1812"/>
      <c r="B1812"/>
      <c r="C1812"/>
      <c r="D1812" s="23"/>
      <c r="E1812"/>
      <c r="F1812" s="25"/>
      <c r="G1812" s="25"/>
      <c r="H1812" s="25"/>
      <c r="I1812" s="25"/>
      <c r="J1812" s="10"/>
      <c r="K1812"/>
      <c r="L1812" s="13"/>
      <c r="M1812" s="13"/>
      <c r="N1812"/>
      <c r="O1812"/>
      <c r="P1812" s="13"/>
      <c r="Q1812" s="13"/>
      <c r="R1812"/>
      <c r="S1812"/>
      <c r="T1812"/>
      <c r="U1812"/>
      <c r="V1812"/>
      <c r="W1812"/>
      <c r="X1812"/>
      <c r="Y1812" s="12"/>
      <c r="Z1812" s="12"/>
      <c r="AA1812" s="12"/>
      <c r="AB1812" s="12"/>
    </row>
    <row r="1813" spans="1:28" x14ac:dyDescent="0.25">
      <c r="A1813"/>
      <c r="B1813"/>
      <c r="C1813"/>
      <c r="D1813" s="23"/>
      <c r="E1813"/>
      <c r="F1813" s="25"/>
      <c r="G1813" s="25"/>
      <c r="H1813" s="25"/>
      <c r="I1813" s="25"/>
      <c r="J1813" s="10"/>
      <c r="K1813"/>
      <c r="L1813" s="13"/>
      <c r="M1813" s="13"/>
      <c r="N1813"/>
      <c r="O1813"/>
      <c r="P1813" s="13"/>
      <c r="Q1813" s="13"/>
      <c r="R1813"/>
      <c r="S1813"/>
      <c r="T1813"/>
      <c r="U1813"/>
      <c r="V1813"/>
      <c r="W1813"/>
      <c r="X1813"/>
      <c r="Y1813" s="12"/>
      <c r="Z1813" s="12"/>
      <c r="AA1813" s="12"/>
      <c r="AB1813" s="12"/>
    </row>
    <row r="1814" spans="1:28" x14ac:dyDescent="0.25">
      <c r="A1814"/>
      <c r="B1814"/>
      <c r="C1814"/>
      <c r="D1814" s="23"/>
      <c r="E1814"/>
      <c r="F1814" s="25"/>
      <c r="G1814" s="25"/>
      <c r="H1814" s="25"/>
      <c r="I1814" s="25"/>
      <c r="J1814" s="10"/>
      <c r="K1814"/>
      <c r="L1814" s="13"/>
      <c r="M1814" s="13"/>
      <c r="N1814"/>
      <c r="O1814"/>
      <c r="P1814" s="13"/>
      <c r="Q1814" s="13"/>
      <c r="R1814"/>
      <c r="S1814"/>
      <c r="T1814"/>
      <c r="U1814"/>
      <c r="V1814"/>
      <c r="W1814"/>
      <c r="X1814"/>
      <c r="Y1814" s="12"/>
      <c r="Z1814" s="12"/>
      <c r="AA1814" s="12"/>
      <c r="AB1814" s="12"/>
    </row>
    <row r="1815" spans="1:28" x14ac:dyDescent="0.25">
      <c r="A1815"/>
      <c r="B1815"/>
      <c r="C1815"/>
      <c r="D1815" s="23"/>
      <c r="E1815"/>
      <c r="F1815" s="25"/>
      <c r="G1815" s="25"/>
      <c r="H1815" s="25"/>
      <c r="I1815" s="25"/>
      <c r="J1815" s="10"/>
      <c r="K1815"/>
      <c r="L1815" s="13"/>
      <c r="M1815" s="13"/>
      <c r="N1815"/>
      <c r="O1815"/>
      <c r="P1815" s="13"/>
      <c r="Q1815" s="13"/>
      <c r="R1815"/>
      <c r="S1815"/>
      <c r="T1815"/>
      <c r="U1815"/>
      <c r="V1815"/>
      <c r="W1815"/>
      <c r="X1815"/>
      <c r="Y1815" s="12"/>
      <c r="Z1815" s="12"/>
      <c r="AA1815" s="12"/>
      <c r="AB1815" s="12"/>
    </row>
    <row r="1816" spans="1:28" x14ac:dyDescent="0.25">
      <c r="A1816"/>
      <c r="B1816"/>
      <c r="C1816"/>
      <c r="D1816" s="23"/>
      <c r="E1816"/>
      <c r="F1816" s="25"/>
      <c r="G1816" s="25"/>
      <c r="H1816" s="25"/>
      <c r="I1816" s="25"/>
      <c r="J1816" s="10"/>
      <c r="K1816"/>
      <c r="L1816" s="13"/>
      <c r="M1816" s="13"/>
      <c r="N1816"/>
      <c r="O1816"/>
      <c r="P1816" s="13"/>
      <c r="Q1816" s="13"/>
      <c r="R1816"/>
      <c r="S1816"/>
      <c r="T1816"/>
      <c r="U1816"/>
      <c r="V1816"/>
      <c r="W1816"/>
      <c r="X1816"/>
      <c r="Y1816" s="12"/>
      <c r="Z1816" s="12"/>
      <c r="AA1816" s="12"/>
      <c r="AB1816" s="12"/>
    </row>
    <row r="1817" spans="1:28" x14ac:dyDescent="0.25">
      <c r="A1817"/>
      <c r="B1817"/>
      <c r="C1817"/>
      <c r="D1817" s="23"/>
      <c r="E1817"/>
      <c r="F1817" s="25"/>
      <c r="G1817" s="25"/>
      <c r="H1817" s="25"/>
      <c r="I1817" s="25"/>
      <c r="J1817" s="10"/>
      <c r="K1817"/>
      <c r="L1817" s="13"/>
      <c r="M1817" s="13"/>
      <c r="N1817"/>
      <c r="O1817"/>
      <c r="P1817" s="13"/>
      <c r="Q1817" s="13"/>
      <c r="R1817"/>
      <c r="S1817"/>
      <c r="T1817"/>
      <c r="U1817"/>
      <c r="V1817"/>
      <c r="W1817"/>
      <c r="X1817"/>
      <c r="Y1817" s="12"/>
      <c r="Z1817" s="12"/>
      <c r="AA1817" s="12"/>
      <c r="AB1817" s="12"/>
    </row>
    <row r="1818" spans="1:28" x14ac:dyDescent="0.25">
      <c r="A1818"/>
      <c r="B1818"/>
      <c r="C1818"/>
      <c r="D1818" s="23"/>
      <c r="E1818"/>
      <c r="F1818" s="25"/>
      <c r="G1818" s="25"/>
      <c r="H1818" s="25"/>
      <c r="I1818" s="25"/>
      <c r="J1818" s="10"/>
      <c r="K1818"/>
      <c r="L1818" s="13"/>
      <c r="M1818" s="13"/>
      <c r="N1818"/>
      <c r="O1818"/>
      <c r="P1818" s="13"/>
      <c r="Q1818" s="13"/>
      <c r="R1818"/>
      <c r="S1818"/>
      <c r="T1818"/>
      <c r="U1818"/>
      <c r="V1818"/>
      <c r="W1818"/>
      <c r="X1818"/>
      <c r="Y1818" s="12"/>
      <c r="Z1818" s="12"/>
      <c r="AA1818" s="12"/>
      <c r="AB1818" s="12"/>
    </row>
    <row r="1819" spans="1:28" x14ac:dyDescent="0.25">
      <c r="A1819"/>
      <c r="B1819"/>
      <c r="C1819"/>
      <c r="D1819" s="23"/>
      <c r="E1819"/>
      <c r="F1819" s="25"/>
      <c r="G1819" s="25"/>
      <c r="H1819" s="25"/>
      <c r="I1819" s="25"/>
      <c r="J1819" s="10"/>
      <c r="K1819"/>
      <c r="L1819" s="13"/>
      <c r="M1819" s="13"/>
      <c r="N1819"/>
      <c r="O1819"/>
      <c r="P1819" s="13"/>
      <c r="Q1819" s="13"/>
      <c r="R1819"/>
      <c r="S1819"/>
      <c r="T1819"/>
      <c r="U1819"/>
      <c r="V1819"/>
      <c r="W1819"/>
      <c r="X1819"/>
      <c r="Y1819" s="12"/>
      <c r="Z1819" s="12"/>
      <c r="AA1819" s="12"/>
      <c r="AB1819" s="12"/>
    </row>
    <row r="1820" spans="1:28" x14ac:dyDescent="0.25">
      <c r="A1820"/>
      <c r="B1820"/>
      <c r="C1820"/>
      <c r="D1820" s="23"/>
      <c r="E1820"/>
      <c r="F1820" s="25"/>
      <c r="G1820" s="25"/>
      <c r="H1820" s="25"/>
      <c r="I1820" s="25"/>
      <c r="J1820" s="10"/>
      <c r="K1820"/>
      <c r="L1820" s="13"/>
      <c r="M1820" s="13"/>
      <c r="N1820"/>
      <c r="O1820"/>
      <c r="P1820" s="13"/>
      <c r="Q1820" s="13"/>
      <c r="R1820"/>
      <c r="S1820"/>
      <c r="T1820"/>
      <c r="U1820"/>
      <c r="V1820"/>
      <c r="W1820"/>
      <c r="X1820"/>
      <c r="Y1820" s="12"/>
      <c r="Z1820" s="12"/>
      <c r="AA1820" s="12"/>
      <c r="AB1820" s="12"/>
    </row>
    <row r="1821" spans="1:28" x14ac:dyDescent="0.25">
      <c r="A1821"/>
      <c r="B1821"/>
      <c r="C1821"/>
      <c r="D1821" s="23"/>
      <c r="E1821"/>
      <c r="F1821" s="25"/>
      <c r="G1821" s="25"/>
      <c r="H1821" s="25"/>
      <c r="I1821" s="25"/>
      <c r="J1821" s="10"/>
      <c r="K1821"/>
      <c r="L1821" s="13"/>
      <c r="M1821" s="13"/>
      <c r="N1821"/>
      <c r="O1821"/>
      <c r="P1821" s="13"/>
      <c r="Q1821" s="13"/>
      <c r="R1821"/>
      <c r="S1821"/>
      <c r="T1821"/>
      <c r="U1821"/>
      <c r="V1821"/>
      <c r="W1821"/>
      <c r="X1821"/>
      <c r="Y1821" s="12"/>
      <c r="Z1821" s="12"/>
      <c r="AA1821" s="12"/>
      <c r="AB1821" s="12"/>
    </row>
    <row r="1822" spans="1:28" x14ac:dyDescent="0.25">
      <c r="A1822"/>
      <c r="B1822"/>
      <c r="C1822"/>
      <c r="D1822" s="23"/>
      <c r="E1822"/>
      <c r="F1822" s="25"/>
      <c r="G1822" s="25"/>
      <c r="H1822" s="25"/>
      <c r="I1822" s="25"/>
      <c r="J1822" s="10"/>
      <c r="K1822"/>
      <c r="L1822" s="13"/>
      <c r="M1822" s="13"/>
      <c r="N1822"/>
      <c r="O1822"/>
      <c r="P1822" s="13"/>
      <c r="Q1822" s="13"/>
      <c r="R1822"/>
      <c r="S1822"/>
      <c r="T1822"/>
      <c r="U1822"/>
      <c r="V1822"/>
      <c r="W1822"/>
      <c r="X1822"/>
      <c r="Y1822" s="12"/>
      <c r="Z1822" s="12"/>
      <c r="AA1822" s="12"/>
      <c r="AB1822" s="12"/>
    </row>
    <row r="1823" spans="1:28" x14ac:dyDescent="0.25">
      <c r="A1823"/>
      <c r="B1823"/>
      <c r="C1823"/>
      <c r="D1823" s="23"/>
      <c r="E1823"/>
      <c r="F1823" s="25"/>
      <c r="G1823" s="25"/>
      <c r="H1823" s="25"/>
      <c r="I1823" s="25"/>
      <c r="J1823" s="10"/>
      <c r="K1823"/>
      <c r="L1823" s="13"/>
      <c r="M1823" s="13"/>
      <c r="N1823"/>
      <c r="O1823"/>
      <c r="P1823" s="13"/>
      <c r="Q1823" s="13"/>
      <c r="R1823"/>
      <c r="S1823"/>
      <c r="T1823"/>
      <c r="U1823"/>
      <c r="V1823"/>
      <c r="W1823"/>
      <c r="X1823"/>
      <c r="Y1823" s="12"/>
      <c r="Z1823" s="12"/>
      <c r="AA1823" s="12"/>
      <c r="AB1823" s="12"/>
    </row>
    <row r="1824" spans="1:28" x14ac:dyDescent="0.25">
      <c r="A1824"/>
      <c r="B1824"/>
      <c r="C1824"/>
      <c r="D1824" s="23"/>
      <c r="E1824"/>
      <c r="F1824" s="25"/>
      <c r="G1824" s="25"/>
      <c r="H1824" s="25"/>
      <c r="I1824" s="25"/>
      <c r="J1824" s="10"/>
      <c r="K1824"/>
      <c r="L1824" s="13"/>
      <c r="M1824" s="13"/>
      <c r="N1824"/>
      <c r="O1824"/>
      <c r="P1824" s="13"/>
      <c r="Q1824" s="13"/>
      <c r="R1824"/>
      <c r="S1824"/>
      <c r="T1824"/>
      <c r="U1824"/>
      <c r="V1824"/>
      <c r="W1824"/>
      <c r="X1824"/>
      <c r="Y1824" s="12"/>
      <c r="Z1824" s="12"/>
      <c r="AA1824" s="12"/>
      <c r="AB1824" s="12"/>
    </row>
    <row r="1825" spans="1:28" x14ac:dyDescent="0.25">
      <c r="A1825"/>
      <c r="B1825"/>
      <c r="C1825"/>
      <c r="D1825" s="23"/>
      <c r="E1825"/>
      <c r="F1825" s="25"/>
      <c r="G1825" s="25"/>
      <c r="H1825" s="25"/>
      <c r="I1825" s="25"/>
      <c r="J1825" s="10"/>
      <c r="K1825"/>
      <c r="L1825" s="13"/>
      <c r="M1825" s="13"/>
      <c r="N1825"/>
      <c r="O1825"/>
      <c r="P1825" s="13"/>
      <c r="Q1825" s="13"/>
      <c r="R1825"/>
      <c r="S1825"/>
      <c r="T1825"/>
      <c r="U1825"/>
      <c r="V1825"/>
      <c r="W1825"/>
      <c r="X1825"/>
      <c r="Y1825" s="12"/>
      <c r="Z1825" s="12"/>
      <c r="AA1825" s="12"/>
      <c r="AB1825" s="12"/>
    </row>
    <row r="1826" spans="1:28" x14ac:dyDescent="0.25">
      <c r="A1826"/>
      <c r="B1826"/>
      <c r="C1826"/>
      <c r="D1826" s="23"/>
      <c r="E1826"/>
      <c r="F1826" s="25"/>
      <c r="G1826" s="25"/>
      <c r="H1826" s="25"/>
      <c r="I1826" s="25"/>
      <c r="J1826" s="10"/>
      <c r="K1826"/>
      <c r="L1826" s="13"/>
      <c r="M1826" s="13"/>
      <c r="N1826"/>
      <c r="O1826"/>
      <c r="P1826" s="13"/>
      <c r="Q1826" s="13"/>
      <c r="R1826"/>
      <c r="S1826"/>
      <c r="T1826"/>
      <c r="U1826"/>
      <c r="V1826"/>
      <c r="W1826"/>
      <c r="X1826"/>
      <c r="Y1826" s="12"/>
      <c r="Z1826" s="12"/>
      <c r="AA1826" s="12"/>
      <c r="AB1826" s="12"/>
    </row>
    <row r="1827" spans="1:28" x14ac:dyDescent="0.25">
      <c r="A1827"/>
      <c r="B1827"/>
      <c r="C1827"/>
      <c r="D1827" s="23"/>
      <c r="E1827"/>
      <c r="F1827" s="25"/>
      <c r="G1827" s="25"/>
      <c r="H1827" s="25"/>
      <c r="I1827" s="25"/>
      <c r="J1827" s="10"/>
      <c r="K1827"/>
      <c r="L1827" s="13"/>
      <c r="M1827" s="13"/>
      <c r="N1827"/>
      <c r="O1827"/>
      <c r="P1827" s="13"/>
      <c r="Q1827" s="13"/>
      <c r="R1827"/>
      <c r="S1827"/>
      <c r="T1827"/>
      <c r="U1827"/>
      <c r="V1827"/>
      <c r="W1827"/>
      <c r="X1827"/>
      <c r="Y1827" s="12"/>
      <c r="Z1827" s="12"/>
      <c r="AA1827" s="12"/>
      <c r="AB1827" s="12"/>
    </row>
    <row r="1828" spans="1:28" x14ac:dyDescent="0.25">
      <c r="A1828"/>
      <c r="B1828"/>
      <c r="C1828"/>
      <c r="D1828" s="23"/>
      <c r="E1828"/>
      <c r="F1828" s="25"/>
      <c r="G1828" s="25"/>
      <c r="H1828" s="25"/>
      <c r="I1828" s="25"/>
      <c r="J1828" s="10"/>
      <c r="K1828"/>
      <c r="L1828" s="13"/>
      <c r="M1828" s="13"/>
      <c r="N1828"/>
      <c r="O1828"/>
      <c r="P1828" s="13"/>
      <c r="Q1828" s="13"/>
      <c r="R1828"/>
      <c r="S1828"/>
      <c r="T1828"/>
      <c r="U1828"/>
      <c r="V1828"/>
      <c r="W1828"/>
      <c r="X1828"/>
      <c r="Y1828" s="12"/>
      <c r="Z1828" s="12"/>
      <c r="AA1828" s="12"/>
      <c r="AB1828" s="12"/>
    </row>
    <row r="1829" spans="1:28" x14ac:dyDescent="0.25">
      <c r="A1829"/>
      <c r="B1829"/>
      <c r="C1829"/>
      <c r="D1829" s="23"/>
      <c r="E1829"/>
      <c r="F1829" s="25"/>
      <c r="G1829" s="25"/>
      <c r="H1829" s="25"/>
      <c r="I1829" s="25"/>
      <c r="J1829" s="10"/>
      <c r="K1829"/>
      <c r="L1829" s="13"/>
      <c r="M1829" s="13"/>
      <c r="N1829"/>
      <c r="O1829"/>
      <c r="P1829" s="13"/>
      <c r="Q1829" s="13"/>
      <c r="R1829"/>
      <c r="S1829"/>
      <c r="T1829"/>
      <c r="U1829"/>
      <c r="V1829"/>
      <c r="W1829"/>
      <c r="X1829"/>
      <c r="Y1829" s="12"/>
      <c r="Z1829" s="12"/>
      <c r="AA1829" s="12"/>
      <c r="AB1829" s="12"/>
    </row>
    <row r="1830" spans="1:28" x14ac:dyDescent="0.25">
      <c r="A1830"/>
      <c r="B1830"/>
      <c r="C1830"/>
      <c r="D1830" s="23"/>
      <c r="E1830"/>
      <c r="F1830" s="25"/>
      <c r="G1830" s="25"/>
      <c r="H1830" s="25"/>
      <c r="I1830" s="25"/>
      <c r="J1830" s="10"/>
      <c r="K1830"/>
      <c r="L1830" s="13"/>
      <c r="M1830" s="13"/>
      <c r="N1830"/>
      <c r="O1830"/>
      <c r="P1830" s="13"/>
      <c r="Q1830" s="13"/>
      <c r="R1830"/>
      <c r="S1830"/>
      <c r="T1830"/>
      <c r="U1830"/>
      <c r="V1830"/>
      <c r="W1830"/>
      <c r="X1830"/>
      <c r="Y1830" s="12"/>
      <c r="Z1830" s="12"/>
      <c r="AA1830" s="12"/>
      <c r="AB1830" s="12"/>
    </row>
    <row r="1831" spans="1:28" x14ac:dyDescent="0.25">
      <c r="A1831"/>
      <c r="B1831"/>
      <c r="C1831"/>
      <c r="D1831" s="23"/>
      <c r="E1831"/>
      <c r="F1831" s="25"/>
      <c r="G1831" s="25"/>
      <c r="H1831" s="25"/>
      <c r="I1831" s="25"/>
      <c r="J1831" s="10"/>
      <c r="K1831"/>
      <c r="L1831" s="13"/>
      <c r="M1831" s="13"/>
      <c r="N1831"/>
      <c r="O1831"/>
      <c r="P1831" s="13"/>
      <c r="Q1831" s="13"/>
      <c r="R1831"/>
      <c r="S1831"/>
      <c r="T1831"/>
      <c r="U1831"/>
      <c r="V1831"/>
      <c r="W1831"/>
      <c r="X1831"/>
      <c r="Y1831" s="12"/>
      <c r="Z1831" s="12"/>
      <c r="AA1831" s="12"/>
      <c r="AB1831" s="12"/>
    </row>
    <row r="1832" spans="1:28" x14ac:dyDescent="0.25">
      <c r="A1832"/>
      <c r="B1832"/>
      <c r="C1832"/>
      <c r="D1832" s="23"/>
      <c r="E1832"/>
      <c r="F1832" s="25"/>
      <c r="G1832" s="25"/>
      <c r="H1832" s="25"/>
      <c r="I1832" s="25"/>
      <c r="J1832" s="10"/>
      <c r="K1832"/>
      <c r="L1832" s="13"/>
      <c r="M1832" s="13"/>
      <c r="N1832"/>
      <c r="O1832"/>
      <c r="P1832" s="13"/>
      <c r="Q1832" s="13"/>
      <c r="R1832"/>
      <c r="S1832"/>
      <c r="T1832"/>
      <c r="U1832"/>
      <c r="V1832"/>
      <c r="W1832"/>
      <c r="X1832"/>
      <c r="Y1832" s="12"/>
      <c r="Z1832" s="12"/>
      <c r="AA1832" s="12"/>
      <c r="AB1832" s="12"/>
    </row>
    <row r="1833" spans="1:28" x14ac:dyDescent="0.25">
      <c r="A1833"/>
      <c r="B1833"/>
      <c r="C1833"/>
      <c r="D1833" s="23"/>
      <c r="E1833"/>
      <c r="F1833" s="25"/>
      <c r="G1833" s="25"/>
      <c r="H1833" s="25"/>
      <c r="I1833" s="25"/>
      <c r="J1833" s="10"/>
      <c r="K1833"/>
      <c r="L1833" s="13"/>
      <c r="M1833" s="13"/>
      <c r="N1833"/>
      <c r="O1833"/>
      <c r="P1833" s="13"/>
      <c r="Q1833" s="13"/>
      <c r="R1833"/>
      <c r="S1833"/>
      <c r="T1833"/>
      <c r="U1833"/>
      <c r="V1833"/>
      <c r="W1833"/>
      <c r="X1833"/>
      <c r="Y1833" s="12"/>
      <c r="Z1833" s="12"/>
      <c r="AA1833" s="12"/>
      <c r="AB1833" s="12"/>
    </row>
    <row r="1834" spans="1:28" x14ac:dyDescent="0.25">
      <c r="A1834"/>
      <c r="B1834"/>
      <c r="C1834"/>
      <c r="D1834" s="23"/>
      <c r="E1834"/>
      <c r="F1834" s="25"/>
      <c r="G1834" s="25"/>
      <c r="H1834" s="25"/>
      <c r="I1834" s="25"/>
      <c r="J1834" s="10"/>
      <c r="K1834"/>
      <c r="L1834" s="13"/>
      <c r="M1834" s="13"/>
      <c r="N1834"/>
      <c r="O1834"/>
      <c r="P1834" s="13"/>
      <c r="Q1834" s="13"/>
      <c r="R1834"/>
      <c r="S1834"/>
      <c r="T1834"/>
      <c r="U1834"/>
      <c r="V1834"/>
      <c r="W1834"/>
      <c r="X1834"/>
      <c r="Y1834" s="12"/>
      <c r="Z1834" s="12"/>
      <c r="AA1834" s="12"/>
      <c r="AB1834" s="12"/>
    </row>
    <row r="1835" spans="1:28" x14ac:dyDescent="0.25">
      <c r="A1835"/>
      <c r="B1835"/>
      <c r="C1835"/>
      <c r="D1835" s="23"/>
      <c r="E1835"/>
      <c r="F1835" s="25"/>
      <c r="G1835" s="25"/>
      <c r="H1835" s="25"/>
      <c r="I1835" s="25"/>
      <c r="J1835" s="10"/>
      <c r="K1835"/>
      <c r="L1835" s="13"/>
      <c r="M1835" s="13"/>
      <c r="N1835"/>
      <c r="O1835"/>
      <c r="P1835" s="13"/>
      <c r="Q1835" s="13"/>
      <c r="R1835"/>
      <c r="S1835"/>
      <c r="T1835"/>
      <c r="U1835"/>
      <c r="V1835"/>
      <c r="W1835"/>
      <c r="X1835"/>
      <c r="Y1835" s="12"/>
      <c r="Z1835" s="12"/>
      <c r="AA1835" s="12"/>
      <c r="AB1835" s="12"/>
    </row>
    <row r="1836" spans="1:28" x14ac:dyDescent="0.25">
      <c r="A1836"/>
      <c r="B1836"/>
      <c r="C1836"/>
      <c r="D1836" s="23"/>
      <c r="E1836"/>
      <c r="F1836" s="25"/>
      <c r="G1836" s="25"/>
      <c r="H1836" s="25"/>
      <c r="I1836" s="25"/>
      <c r="J1836" s="10"/>
      <c r="K1836"/>
      <c r="L1836" s="13"/>
      <c r="M1836" s="13"/>
      <c r="N1836"/>
      <c r="O1836"/>
      <c r="P1836" s="13"/>
      <c r="Q1836" s="13"/>
      <c r="R1836"/>
      <c r="S1836"/>
      <c r="T1836"/>
      <c r="U1836"/>
      <c r="V1836"/>
      <c r="W1836"/>
      <c r="X1836"/>
      <c r="Y1836" s="12"/>
      <c r="Z1836" s="12"/>
      <c r="AA1836" s="12"/>
      <c r="AB1836" s="12"/>
    </row>
    <row r="1837" spans="1:28" x14ac:dyDescent="0.25">
      <c r="A1837"/>
      <c r="B1837"/>
      <c r="C1837"/>
      <c r="D1837" s="23"/>
      <c r="E1837"/>
      <c r="F1837" s="25"/>
      <c r="G1837" s="25"/>
      <c r="H1837" s="25"/>
      <c r="I1837" s="25"/>
      <c r="J1837" s="10"/>
      <c r="K1837"/>
      <c r="L1837" s="13"/>
      <c r="M1837" s="13"/>
      <c r="N1837"/>
      <c r="O1837"/>
      <c r="P1837" s="13"/>
      <c r="Q1837" s="13"/>
      <c r="R1837"/>
      <c r="S1837"/>
      <c r="T1837"/>
      <c r="U1837"/>
      <c r="V1837"/>
      <c r="W1837"/>
      <c r="X1837"/>
      <c r="Y1837" s="12"/>
      <c r="Z1837" s="12"/>
      <c r="AA1837" s="12"/>
      <c r="AB1837" s="12"/>
    </row>
    <row r="1838" spans="1:28" x14ac:dyDescent="0.25">
      <c r="A1838"/>
      <c r="B1838"/>
      <c r="C1838"/>
      <c r="D1838" s="23"/>
      <c r="E1838"/>
      <c r="F1838" s="25"/>
      <c r="G1838" s="25"/>
      <c r="H1838" s="25"/>
      <c r="I1838" s="25"/>
      <c r="J1838" s="10"/>
      <c r="K1838"/>
      <c r="L1838" s="13"/>
      <c r="M1838" s="13"/>
      <c r="N1838"/>
      <c r="O1838"/>
      <c r="P1838" s="13"/>
      <c r="Q1838" s="13"/>
      <c r="R1838"/>
      <c r="S1838"/>
      <c r="T1838"/>
      <c r="U1838"/>
      <c r="V1838"/>
      <c r="W1838"/>
      <c r="X1838"/>
      <c r="Y1838" s="12"/>
      <c r="Z1838" s="12"/>
      <c r="AA1838" s="12"/>
      <c r="AB1838" s="12"/>
    </row>
    <row r="1839" spans="1:28" x14ac:dyDescent="0.25">
      <c r="A1839"/>
      <c r="B1839"/>
      <c r="C1839"/>
      <c r="D1839" s="23"/>
      <c r="E1839"/>
      <c r="F1839" s="25"/>
      <c r="G1839" s="25"/>
      <c r="H1839" s="25"/>
      <c r="I1839" s="25"/>
      <c r="J1839" s="10"/>
      <c r="K1839"/>
      <c r="L1839" s="13"/>
      <c r="M1839" s="13"/>
      <c r="N1839"/>
      <c r="O1839"/>
      <c r="P1839" s="13"/>
      <c r="Q1839" s="13"/>
      <c r="R1839"/>
      <c r="S1839"/>
      <c r="T1839"/>
      <c r="U1839"/>
      <c r="V1839"/>
      <c r="W1839"/>
      <c r="X1839"/>
      <c r="Y1839" s="12"/>
      <c r="Z1839" s="12"/>
      <c r="AA1839" s="12"/>
      <c r="AB1839" s="12"/>
    </row>
    <row r="1840" spans="1:28" x14ac:dyDescent="0.25">
      <c r="A1840"/>
      <c r="B1840"/>
      <c r="C1840"/>
      <c r="D1840" s="23"/>
      <c r="E1840"/>
      <c r="F1840" s="25"/>
      <c r="G1840" s="25"/>
      <c r="H1840" s="25"/>
      <c r="I1840" s="25"/>
      <c r="J1840" s="10"/>
      <c r="K1840"/>
      <c r="L1840" s="13"/>
      <c r="M1840" s="13"/>
      <c r="N1840"/>
      <c r="O1840"/>
      <c r="P1840" s="13"/>
      <c r="Q1840" s="13"/>
      <c r="R1840"/>
      <c r="S1840"/>
      <c r="T1840"/>
      <c r="U1840"/>
      <c r="V1840"/>
      <c r="W1840"/>
      <c r="X1840"/>
      <c r="Y1840" s="12"/>
      <c r="Z1840" s="12"/>
      <c r="AA1840" s="12"/>
      <c r="AB1840" s="12"/>
    </row>
    <row r="1841" spans="1:28" x14ac:dyDescent="0.25">
      <c r="A1841"/>
      <c r="B1841"/>
      <c r="C1841"/>
      <c r="D1841" s="23"/>
      <c r="E1841"/>
      <c r="F1841" s="25"/>
      <c r="G1841" s="25"/>
      <c r="H1841" s="25"/>
      <c r="I1841" s="25"/>
      <c r="J1841" s="10"/>
      <c r="K1841"/>
      <c r="L1841" s="13"/>
      <c r="M1841" s="13"/>
      <c r="N1841"/>
      <c r="O1841"/>
      <c r="P1841" s="13"/>
      <c r="Q1841" s="13"/>
      <c r="R1841"/>
      <c r="S1841"/>
      <c r="T1841"/>
      <c r="U1841"/>
      <c r="V1841"/>
      <c r="W1841"/>
      <c r="X1841"/>
      <c r="Y1841" s="12"/>
      <c r="Z1841" s="12"/>
      <c r="AA1841" s="12"/>
      <c r="AB1841" s="12"/>
    </row>
    <row r="1842" spans="1:28" x14ac:dyDescent="0.25">
      <c r="A1842"/>
      <c r="B1842"/>
      <c r="C1842"/>
      <c r="D1842" s="23"/>
      <c r="E1842"/>
      <c r="F1842" s="25"/>
      <c r="G1842" s="25"/>
      <c r="H1842" s="25"/>
      <c r="I1842" s="25"/>
      <c r="J1842" s="10"/>
      <c r="K1842"/>
      <c r="L1842" s="13"/>
      <c r="M1842" s="13"/>
      <c r="N1842"/>
      <c r="O1842"/>
      <c r="P1842" s="13"/>
      <c r="Q1842" s="13"/>
      <c r="R1842"/>
      <c r="S1842"/>
      <c r="T1842"/>
      <c r="U1842"/>
      <c r="V1842"/>
      <c r="W1842"/>
      <c r="X1842"/>
      <c r="Y1842" s="12"/>
      <c r="Z1842" s="12"/>
      <c r="AA1842" s="12"/>
      <c r="AB1842" s="12"/>
    </row>
    <row r="1843" spans="1:28" x14ac:dyDescent="0.25">
      <c r="A1843"/>
      <c r="B1843"/>
      <c r="C1843"/>
      <c r="D1843" s="23"/>
      <c r="E1843"/>
      <c r="F1843" s="25"/>
      <c r="G1843" s="25"/>
      <c r="H1843" s="25"/>
      <c r="I1843" s="25"/>
      <c r="J1843" s="10"/>
      <c r="K1843"/>
      <c r="L1843" s="13"/>
      <c r="M1843" s="13"/>
      <c r="N1843"/>
      <c r="O1843"/>
      <c r="P1843" s="13"/>
      <c r="Q1843" s="13"/>
      <c r="R1843"/>
      <c r="S1843"/>
      <c r="T1843"/>
      <c r="U1843"/>
      <c r="V1843"/>
      <c r="W1843"/>
      <c r="X1843"/>
      <c r="Y1843" s="12"/>
      <c r="Z1843" s="12"/>
      <c r="AA1843" s="12"/>
      <c r="AB1843" s="12"/>
    </row>
    <row r="1844" spans="1:28" x14ac:dyDescent="0.25">
      <c r="A1844"/>
      <c r="B1844"/>
      <c r="C1844"/>
      <c r="D1844" s="23"/>
      <c r="E1844"/>
      <c r="F1844" s="25"/>
      <c r="G1844" s="25"/>
      <c r="H1844" s="25"/>
      <c r="I1844" s="25"/>
      <c r="J1844" s="10"/>
      <c r="K1844"/>
      <c r="L1844" s="13"/>
      <c r="M1844" s="13"/>
      <c r="N1844"/>
      <c r="O1844"/>
      <c r="P1844" s="13"/>
      <c r="Q1844" s="13"/>
      <c r="R1844"/>
      <c r="S1844"/>
      <c r="T1844"/>
      <c r="U1844"/>
      <c r="V1844"/>
      <c r="W1844"/>
      <c r="X1844"/>
      <c r="Y1844" s="12"/>
      <c r="Z1844" s="12"/>
      <c r="AA1844" s="12"/>
      <c r="AB1844" s="12"/>
    </row>
    <row r="1845" spans="1:28" x14ac:dyDescent="0.25">
      <c r="A1845"/>
      <c r="B1845"/>
      <c r="C1845"/>
      <c r="D1845" s="23"/>
      <c r="E1845"/>
      <c r="F1845" s="25"/>
      <c r="G1845" s="25"/>
      <c r="H1845" s="25"/>
      <c r="I1845" s="25"/>
      <c r="J1845" s="10"/>
      <c r="K1845"/>
      <c r="L1845" s="13"/>
      <c r="M1845" s="13"/>
      <c r="N1845"/>
      <c r="O1845"/>
      <c r="P1845" s="13"/>
      <c r="Q1845" s="13"/>
      <c r="R1845"/>
      <c r="S1845"/>
      <c r="T1845"/>
      <c r="U1845"/>
      <c r="V1845"/>
      <c r="W1845"/>
      <c r="X1845"/>
      <c r="Y1845" s="12"/>
      <c r="Z1845" s="12"/>
      <c r="AA1845" s="12"/>
      <c r="AB1845" s="12"/>
    </row>
    <row r="1846" spans="1:28" x14ac:dyDescent="0.25">
      <c r="A1846"/>
      <c r="B1846"/>
      <c r="C1846"/>
      <c r="D1846" s="23"/>
      <c r="E1846"/>
      <c r="F1846" s="25"/>
      <c r="G1846" s="25"/>
      <c r="H1846" s="25"/>
      <c r="I1846" s="25"/>
      <c r="J1846" s="10"/>
      <c r="K1846"/>
      <c r="L1846" s="13"/>
      <c r="M1846" s="13"/>
      <c r="N1846"/>
      <c r="O1846"/>
      <c r="P1846" s="13"/>
      <c r="Q1846" s="13"/>
      <c r="R1846"/>
      <c r="S1846"/>
      <c r="T1846"/>
      <c r="U1846"/>
      <c r="V1846"/>
      <c r="W1846"/>
      <c r="X1846"/>
      <c r="Y1846" s="12"/>
      <c r="Z1846" s="12"/>
      <c r="AA1846" s="12"/>
      <c r="AB1846" s="12"/>
    </row>
    <row r="1847" spans="1:28" x14ac:dyDescent="0.25">
      <c r="A1847"/>
      <c r="B1847"/>
      <c r="C1847"/>
      <c r="D1847" s="23"/>
      <c r="E1847"/>
      <c r="F1847" s="25"/>
      <c r="G1847" s="25"/>
      <c r="H1847" s="25"/>
      <c r="I1847" s="25"/>
      <c r="J1847" s="10"/>
      <c r="K1847"/>
      <c r="L1847" s="13"/>
      <c r="M1847" s="13"/>
      <c r="N1847"/>
      <c r="O1847"/>
      <c r="P1847" s="13"/>
      <c r="Q1847" s="13"/>
      <c r="R1847"/>
      <c r="S1847"/>
      <c r="T1847"/>
      <c r="U1847"/>
      <c r="V1847"/>
      <c r="W1847"/>
      <c r="X1847"/>
      <c r="Y1847" s="12"/>
      <c r="Z1847" s="12"/>
      <c r="AA1847" s="12"/>
      <c r="AB1847" s="12"/>
    </row>
    <row r="1848" spans="1:28" x14ac:dyDescent="0.25">
      <c r="A1848"/>
      <c r="B1848"/>
      <c r="C1848"/>
      <c r="D1848" s="23"/>
      <c r="E1848"/>
      <c r="F1848" s="25"/>
      <c r="G1848" s="25"/>
      <c r="H1848" s="25"/>
      <c r="I1848" s="25"/>
      <c r="J1848" s="10"/>
      <c r="K1848"/>
      <c r="L1848" s="13"/>
      <c r="M1848" s="13"/>
      <c r="N1848"/>
      <c r="O1848"/>
      <c r="P1848" s="13"/>
      <c r="Q1848" s="13"/>
      <c r="R1848"/>
      <c r="S1848"/>
      <c r="T1848"/>
      <c r="U1848"/>
      <c r="V1848"/>
      <c r="W1848"/>
      <c r="X1848"/>
      <c r="Y1848" s="12"/>
      <c r="Z1848" s="12"/>
      <c r="AA1848" s="12"/>
      <c r="AB1848" s="12"/>
    </row>
    <row r="1849" spans="1:28" x14ac:dyDescent="0.25">
      <c r="A1849"/>
      <c r="B1849"/>
      <c r="C1849"/>
      <c r="D1849" s="23"/>
      <c r="E1849"/>
      <c r="F1849" s="25"/>
      <c r="G1849" s="25"/>
      <c r="H1849" s="25"/>
      <c r="I1849" s="25"/>
      <c r="J1849" s="10"/>
      <c r="K1849"/>
      <c r="L1849" s="13"/>
      <c r="M1849" s="13"/>
      <c r="N1849"/>
      <c r="O1849"/>
      <c r="P1849" s="13"/>
      <c r="Q1849" s="13"/>
      <c r="R1849"/>
      <c r="S1849"/>
      <c r="T1849"/>
      <c r="U1849"/>
      <c r="V1849"/>
      <c r="W1849"/>
      <c r="X1849"/>
      <c r="Y1849" s="12"/>
      <c r="Z1849" s="12"/>
      <c r="AA1849" s="12"/>
      <c r="AB1849" s="12"/>
    </row>
    <row r="1850" spans="1:28" x14ac:dyDescent="0.25">
      <c r="A1850"/>
      <c r="B1850"/>
      <c r="C1850"/>
      <c r="D1850" s="23"/>
      <c r="E1850"/>
      <c r="F1850" s="25"/>
      <c r="G1850" s="25"/>
      <c r="H1850" s="25"/>
      <c r="I1850" s="25"/>
      <c r="J1850" s="10"/>
      <c r="K1850"/>
      <c r="L1850" s="13"/>
      <c r="M1850" s="13"/>
      <c r="N1850"/>
      <c r="O1850"/>
      <c r="P1850" s="13"/>
      <c r="Q1850" s="13"/>
      <c r="R1850"/>
      <c r="S1850"/>
      <c r="T1850"/>
      <c r="U1850"/>
      <c r="V1850"/>
      <c r="W1850"/>
      <c r="X1850"/>
      <c r="Y1850" s="12"/>
      <c r="Z1850" s="12"/>
      <c r="AA1850" s="12"/>
      <c r="AB1850" s="12"/>
    </row>
    <row r="1851" spans="1:28" x14ac:dyDescent="0.25">
      <c r="A1851"/>
      <c r="B1851"/>
      <c r="C1851"/>
      <c r="D1851" s="23"/>
      <c r="E1851"/>
      <c r="F1851" s="25"/>
      <c r="G1851" s="25"/>
      <c r="H1851" s="25"/>
      <c r="I1851" s="25"/>
      <c r="J1851" s="10"/>
      <c r="K1851"/>
      <c r="L1851" s="13"/>
      <c r="M1851" s="13"/>
      <c r="N1851"/>
      <c r="O1851"/>
      <c r="P1851" s="13"/>
      <c r="Q1851" s="13"/>
      <c r="R1851"/>
      <c r="S1851"/>
      <c r="T1851"/>
      <c r="U1851"/>
      <c r="V1851"/>
      <c r="W1851"/>
      <c r="X1851"/>
      <c r="Y1851" s="12"/>
      <c r="Z1851" s="12"/>
      <c r="AA1851" s="12"/>
      <c r="AB1851" s="12"/>
    </row>
    <row r="1852" spans="1:28" x14ac:dyDescent="0.25">
      <c r="A1852"/>
      <c r="B1852"/>
      <c r="C1852"/>
      <c r="D1852" s="23"/>
      <c r="E1852"/>
      <c r="F1852" s="25"/>
      <c r="G1852" s="25"/>
      <c r="H1852" s="25"/>
      <c r="I1852" s="25"/>
      <c r="J1852" s="10"/>
      <c r="K1852"/>
      <c r="L1852" s="13"/>
      <c r="M1852" s="13"/>
      <c r="N1852"/>
      <c r="O1852"/>
      <c r="P1852" s="13"/>
      <c r="Q1852" s="13"/>
      <c r="R1852"/>
      <c r="S1852"/>
      <c r="T1852"/>
      <c r="U1852"/>
      <c r="V1852"/>
      <c r="W1852"/>
      <c r="X1852"/>
      <c r="Y1852" s="12"/>
      <c r="Z1852" s="12"/>
      <c r="AA1852" s="12"/>
      <c r="AB1852" s="12"/>
    </row>
    <row r="1853" spans="1:28" x14ac:dyDescent="0.25">
      <c r="A1853"/>
      <c r="B1853"/>
      <c r="C1853"/>
      <c r="D1853" s="23"/>
      <c r="E1853"/>
      <c r="F1853" s="25"/>
      <c r="G1853" s="25"/>
      <c r="H1853" s="25"/>
      <c r="I1853" s="25"/>
      <c r="J1853" s="10"/>
      <c r="K1853"/>
      <c r="L1853" s="13"/>
      <c r="M1853" s="13"/>
      <c r="N1853"/>
      <c r="O1853"/>
      <c r="P1853" s="13"/>
      <c r="Q1853" s="13"/>
      <c r="R1853"/>
      <c r="S1853"/>
      <c r="T1853"/>
      <c r="U1853"/>
      <c r="V1853"/>
      <c r="W1853"/>
      <c r="X1853"/>
      <c r="Y1853" s="12"/>
      <c r="Z1853" s="12"/>
      <c r="AA1853" s="12"/>
      <c r="AB1853" s="12"/>
    </row>
    <row r="1854" spans="1:28" x14ac:dyDescent="0.25">
      <c r="A1854"/>
      <c r="B1854"/>
      <c r="C1854"/>
      <c r="D1854" s="23"/>
      <c r="E1854"/>
      <c r="F1854" s="25"/>
      <c r="G1854" s="25"/>
      <c r="H1854" s="25"/>
      <c r="I1854" s="25"/>
      <c r="J1854" s="10"/>
      <c r="K1854"/>
      <c r="L1854" s="13"/>
      <c r="M1854" s="13"/>
      <c r="N1854"/>
      <c r="O1854"/>
      <c r="P1854" s="13"/>
      <c r="Q1854" s="13"/>
      <c r="R1854"/>
      <c r="S1854"/>
      <c r="T1854"/>
      <c r="U1854"/>
      <c r="V1854"/>
      <c r="W1854"/>
      <c r="X1854"/>
      <c r="Y1854" s="12"/>
      <c r="Z1854" s="12"/>
      <c r="AA1854" s="12"/>
      <c r="AB1854" s="12"/>
    </row>
    <row r="1855" spans="1:28" x14ac:dyDescent="0.25">
      <c r="A1855"/>
      <c r="B1855"/>
      <c r="C1855"/>
      <c r="D1855" s="23"/>
      <c r="E1855"/>
      <c r="F1855" s="25"/>
      <c r="G1855" s="25"/>
      <c r="H1855" s="25"/>
      <c r="I1855" s="25"/>
      <c r="J1855" s="10"/>
      <c r="K1855"/>
      <c r="L1855" s="13"/>
      <c r="M1855" s="13"/>
      <c r="N1855"/>
      <c r="O1855"/>
      <c r="P1855" s="13"/>
      <c r="Q1855" s="13"/>
      <c r="R1855"/>
      <c r="S1855"/>
      <c r="T1855"/>
      <c r="U1855"/>
      <c r="V1855"/>
      <c r="W1855"/>
      <c r="X1855"/>
      <c r="Y1855" s="12"/>
      <c r="Z1855" s="12"/>
      <c r="AA1855" s="12"/>
      <c r="AB1855" s="12"/>
    </row>
    <row r="1856" spans="1:28" x14ac:dyDescent="0.25">
      <c r="A1856"/>
      <c r="B1856"/>
      <c r="C1856"/>
      <c r="D1856" s="23"/>
      <c r="E1856"/>
      <c r="F1856" s="25"/>
      <c r="G1856" s="25"/>
      <c r="H1856" s="25"/>
      <c r="I1856" s="25"/>
      <c r="J1856" s="10"/>
      <c r="K1856"/>
      <c r="L1856" s="13"/>
      <c r="M1856" s="13"/>
      <c r="N1856"/>
      <c r="O1856"/>
      <c r="P1856" s="13"/>
      <c r="Q1856" s="13"/>
      <c r="R1856"/>
      <c r="S1856"/>
      <c r="T1856"/>
      <c r="U1856"/>
      <c r="V1856"/>
      <c r="W1856"/>
      <c r="X1856"/>
      <c r="Y1856" s="12"/>
      <c r="Z1856" s="12"/>
      <c r="AA1856" s="12"/>
      <c r="AB1856" s="12"/>
    </row>
    <row r="1857" spans="1:28" x14ac:dyDescent="0.25">
      <c r="A1857"/>
      <c r="B1857"/>
      <c r="C1857"/>
      <c r="D1857" s="23"/>
      <c r="E1857"/>
      <c r="F1857" s="25"/>
      <c r="G1857" s="25"/>
      <c r="H1857" s="25"/>
      <c r="I1857" s="25"/>
      <c r="J1857" s="10"/>
      <c r="K1857"/>
      <c r="L1857" s="13"/>
      <c r="M1857" s="13"/>
      <c r="N1857"/>
      <c r="O1857"/>
      <c r="P1857" s="13"/>
      <c r="Q1857" s="13"/>
      <c r="R1857"/>
      <c r="S1857"/>
      <c r="T1857"/>
      <c r="U1857"/>
      <c r="V1857"/>
      <c r="W1857"/>
      <c r="X1857"/>
      <c r="Y1857" s="12"/>
      <c r="Z1857" s="12"/>
      <c r="AA1857" s="12"/>
      <c r="AB1857" s="12"/>
    </row>
    <row r="1858" spans="1:28" x14ac:dyDescent="0.25">
      <c r="A1858"/>
      <c r="B1858"/>
      <c r="C1858"/>
      <c r="D1858" s="23"/>
      <c r="E1858"/>
      <c r="F1858" s="25"/>
      <c r="G1858" s="25"/>
      <c r="H1858" s="25"/>
      <c r="I1858" s="25"/>
      <c r="J1858" s="10"/>
      <c r="K1858"/>
      <c r="L1858" s="13"/>
      <c r="M1858" s="13"/>
      <c r="N1858"/>
      <c r="O1858"/>
      <c r="P1858" s="13"/>
      <c r="Q1858" s="13"/>
      <c r="R1858"/>
      <c r="S1858"/>
      <c r="T1858"/>
      <c r="U1858"/>
      <c r="V1858"/>
      <c r="W1858"/>
      <c r="X1858"/>
      <c r="Y1858" s="12"/>
      <c r="Z1858" s="12"/>
      <c r="AA1858" s="12"/>
      <c r="AB1858" s="12"/>
    </row>
    <row r="1859" spans="1:28" x14ac:dyDescent="0.25">
      <c r="A1859"/>
      <c r="B1859"/>
      <c r="C1859"/>
      <c r="D1859" s="23"/>
      <c r="E1859"/>
      <c r="F1859" s="25"/>
      <c r="G1859" s="25"/>
      <c r="H1859" s="25"/>
      <c r="I1859" s="25"/>
      <c r="J1859" s="10"/>
      <c r="K1859"/>
      <c r="L1859" s="13"/>
      <c r="M1859" s="13"/>
      <c r="N1859"/>
      <c r="O1859"/>
      <c r="P1859" s="13"/>
      <c r="Q1859" s="13"/>
      <c r="R1859"/>
      <c r="S1859"/>
      <c r="T1859"/>
      <c r="U1859"/>
      <c r="V1859"/>
      <c r="W1859"/>
      <c r="X1859"/>
      <c r="Y1859" s="12"/>
      <c r="Z1859" s="12"/>
      <c r="AA1859" s="12"/>
      <c r="AB1859" s="12"/>
    </row>
    <row r="1860" spans="1:28" x14ac:dyDescent="0.25">
      <c r="A1860"/>
      <c r="B1860"/>
      <c r="C1860"/>
      <c r="D1860" s="23"/>
      <c r="E1860"/>
      <c r="F1860" s="25"/>
      <c r="G1860" s="25"/>
      <c r="H1860" s="25"/>
      <c r="I1860" s="25"/>
      <c r="J1860" s="10"/>
      <c r="K1860"/>
      <c r="L1860" s="13"/>
      <c r="M1860" s="13"/>
      <c r="N1860"/>
      <c r="O1860"/>
      <c r="P1860" s="13"/>
      <c r="Q1860" s="13"/>
      <c r="R1860"/>
      <c r="S1860"/>
      <c r="T1860"/>
      <c r="U1860"/>
      <c r="V1860"/>
      <c r="W1860"/>
      <c r="X1860"/>
      <c r="Y1860" s="12"/>
      <c r="Z1860" s="12"/>
      <c r="AA1860" s="12"/>
      <c r="AB1860" s="12"/>
    </row>
    <row r="1861" spans="1:28" x14ac:dyDescent="0.25">
      <c r="A1861"/>
      <c r="B1861"/>
      <c r="C1861"/>
      <c r="D1861" s="23"/>
      <c r="E1861"/>
      <c r="F1861" s="25"/>
      <c r="G1861" s="25"/>
      <c r="H1861" s="25"/>
      <c r="I1861" s="25"/>
      <c r="J1861" s="10"/>
      <c r="K1861"/>
      <c r="L1861" s="13"/>
      <c r="M1861" s="13"/>
      <c r="N1861"/>
      <c r="O1861"/>
      <c r="P1861" s="13"/>
      <c r="Q1861" s="13"/>
      <c r="R1861"/>
      <c r="S1861"/>
      <c r="T1861"/>
      <c r="U1861"/>
      <c r="V1861"/>
      <c r="W1861"/>
      <c r="X1861"/>
      <c r="Y1861" s="12"/>
      <c r="Z1861" s="12"/>
      <c r="AA1861" s="12"/>
      <c r="AB1861" s="12"/>
    </row>
    <row r="1862" spans="1:28" x14ac:dyDescent="0.25">
      <c r="A1862"/>
      <c r="B1862"/>
      <c r="C1862"/>
      <c r="D1862" s="23"/>
      <c r="E1862"/>
      <c r="F1862" s="25"/>
      <c r="G1862" s="25"/>
      <c r="H1862" s="25"/>
      <c r="I1862" s="25"/>
      <c r="J1862" s="10"/>
      <c r="K1862"/>
      <c r="L1862" s="13"/>
      <c r="M1862" s="13"/>
      <c r="N1862"/>
      <c r="O1862"/>
      <c r="P1862" s="13"/>
      <c r="Q1862" s="13"/>
      <c r="R1862"/>
      <c r="S1862"/>
      <c r="T1862"/>
      <c r="U1862"/>
      <c r="V1862"/>
      <c r="W1862"/>
      <c r="X1862"/>
      <c r="Y1862" s="12"/>
      <c r="Z1862" s="12"/>
      <c r="AA1862" s="12"/>
      <c r="AB1862" s="12"/>
    </row>
    <row r="1863" spans="1:28" x14ac:dyDescent="0.25">
      <c r="A1863"/>
      <c r="B1863"/>
      <c r="C1863"/>
      <c r="D1863" s="23"/>
      <c r="E1863"/>
      <c r="F1863" s="25"/>
      <c r="G1863" s="25"/>
      <c r="H1863" s="25"/>
      <c r="I1863" s="25"/>
      <c r="J1863" s="10"/>
      <c r="K1863"/>
      <c r="L1863" s="13"/>
      <c r="M1863" s="13"/>
      <c r="N1863"/>
      <c r="O1863"/>
      <c r="P1863" s="13"/>
      <c r="Q1863" s="13"/>
      <c r="R1863"/>
      <c r="S1863"/>
      <c r="T1863"/>
      <c r="U1863"/>
      <c r="V1863"/>
      <c r="W1863"/>
      <c r="X1863"/>
      <c r="Y1863" s="12"/>
      <c r="Z1863" s="12"/>
      <c r="AA1863" s="12"/>
      <c r="AB1863" s="12"/>
    </row>
    <row r="1864" spans="1:28" x14ac:dyDescent="0.25">
      <c r="A1864"/>
      <c r="B1864"/>
      <c r="C1864"/>
      <c r="D1864" s="23"/>
      <c r="E1864"/>
      <c r="F1864" s="25"/>
      <c r="G1864" s="25"/>
      <c r="H1864" s="25"/>
      <c r="I1864" s="25"/>
      <c r="J1864" s="10"/>
      <c r="K1864"/>
      <c r="L1864" s="13"/>
      <c r="M1864" s="13"/>
      <c r="N1864"/>
      <c r="O1864"/>
      <c r="P1864" s="13"/>
      <c r="Q1864" s="13"/>
      <c r="R1864"/>
      <c r="S1864"/>
      <c r="T1864"/>
      <c r="U1864"/>
      <c r="V1864"/>
      <c r="W1864"/>
      <c r="X1864"/>
      <c r="Y1864" s="12"/>
      <c r="Z1864" s="12"/>
      <c r="AA1864" s="12"/>
      <c r="AB1864" s="12"/>
    </row>
    <row r="1865" spans="1:28" x14ac:dyDescent="0.25">
      <c r="A1865"/>
      <c r="B1865"/>
      <c r="C1865"/>
      <c r="D1865" s="23"/>
      <c r="E1865"/>
      <c r="F1865" s="25"/>
      <c r="G1865" s="25"/>
      <c r="H1865" s="25"/>
      <c r="I1865" s="25"/>
      <c r="J1865" s="10"/>
      <c r="K1865"/>
      <c r="L1865" s="13"/>
      <c r="M1865" s="13"/>
      <c r="N1865"/>
      <c r="O1865"/>
      <c r="P1865" s="13"/>
      <c r="Q1865" s="13"/>
      <c r="R1865"/>
      <c r="S1865"/>
      <c r="T1865"/>
      <c r="U1865"/>
      <c r="V1865"/>
      <c r="W1865"/>
      <c r="X1865"/>
      <c r="Y1865" s="12"/>
      <c r="Z1865" s="12"/>
      <c r="AA1865" s="12"/>
      <c r="AB1865" s="12"/>
    </row>
    <row r="1866" spans="1:28" x14ac:dyDescent="0.25">
      <c r="A1866"/>
      <c r="B1866"/>
      <c r="C1866"/>
      <c r="D1866" s="23"/>
      <c r="E1866"/>
      <c r="F1866" s="25"/>
      <c r="G1866" s="25"/>
      <c r="H1866" s="25"/>
      <c r="I1866" s="25"/>
      <c r="J1866" s="10"/>
      <c r="K1866"/>
      <c r="L1866" s="13"/>
      <c r="M1866" s="13"/>
      <c r="N1866"/>
      <c r="O1866"/>
      <c r="P1866" s="13"/>
      <c r="Q1866" s="13"/>
      <c r="R1866"/>
      <c r="S1866"/>
      <c r="T1866"/>
      <c r="U1866"/>
      <c r="V1866"/>
      <c r="W1866"/>
      <c r="X1866"/>
      <c r="Y1866" s="12"/>
      <c r="Z1866" s="12"/>
      <c r="AA1866" s="12"/>
      <c r="AB1866" s="12"/>
    </row>
    <row r="1867" spans="1:28" x14ac:dyDescent="0.25">
      <c r="A1867"/>
      <c r="B1867"/>
      <c r="C1867"/>
      <c r="D1867" s="23"/>
      <c r="E1867"/>
      <c r="F1867" s="25"/>
      <c r="G1867" s="25"/>
      <c r="H1867" s="25"/>
      <c r="I1867" s="25"/>
      <c r="J1867" s="10"/>
      <c r="K1867"/>
      <c r="L1867" s="13"/>
      <c r="M1867" s="13"/>
      <c r="N1867"/>
      <c r="O1867"/>
      <c r="P1867" s="13"/>
      <c r="Q1867" s="13"/>
      <c r="R1867"/>
      <c r="S1867"/>
      <c r="T1867"/>
      <c r="U1867"/>
      <c r="V1867"/>
      <c r="W1867"/>
      <c r="X1867"/>
      <c r="Y1867" s="12"/>
      <c r="Z1867" s="12"/>
      <c r="AA1867" s="12"/>
      <c r="AB1867" s="12"/>
    </row>
    <row r="1868" spans="1:28" x14ac:dyDescent="0.25">
      <c r="A1868"/>
      <c r="B1868"/>
      <c r="C1868"/>
      <c r="D1868" s="23"/>
      <c r="E1868"/>
      <c r="F1868" s="25"/>
      <c r="G1868" s="25"/>
      <c r="H1868" s="25"/>
      <c r="I1868" s="25"/>
      <c r="J1868" s="10"/>
      <c r="K1868"/>
      <c r="L1868" s="13"/>
      <c r="M1868" s="13"/>
      <c r="N1868"/>
      <c r="O1868"/>
      <c r="P1868" s="13"/>
      <c r="Q1868" s="13"/>
      <c r="R1868"/>
      <c r="S1868"/>
      <c r="T1868"/>
      <c r="U1868"/>
      <c r="V1868"/>
      <c r="W1868"/>
      <c r="X1868"/>
      <c r="Y1868" s="12"/>
      <c r="Z1868" s="12"/>
      <c r="AA1868" s="12"/>
      <c r="AB1868" s="12"/>
    </row>
    <row r="1869" spans="1:28" x14ac:dyDescent="0.25">
      <c r="A1869"/>
      <c r="B1869"/>
      <c r="C1869"/>
      <c r="D1869" s="23"/>
      <c r="E1869"/>
      <c r="F1869" s="25"/>
      <c r="G1869" s="25"/>
      <c r="H1869" s="25"/>
      <c r="I1869" s="25"/>
      <c r="J1869" s="10"/>
      <c r="K1869"/>
      <c r="L1869" s="13"/>
      <c r="M1869" s="13"/>
      <c r="N1869"/>
      <c r="O1869"/>
      <c r="P1869" s="13"/>
      <c r="Q1869" s="13"/>
      <c r="R1869"/>
      <c r="S1869"/>
      <c r="T1869"/>
      <c r="U1869"/>
      <c r="V1869"/>
      <c r="W1869"/>
      <c r="X1869"/>
      <c r="Y1869" s="12"/>
      <c r="Z1869" s="12"/>
      <c r="AA1869" s="12"/>
      <c r="AB1869" s="12"/>
    </row>
    <row r="1870" spans="1:28" x14ac:dyDescent="0.25">
      <c r="A1870"/>
      <c r="B1870"/>
      <c r="C1870"/>
      <c r="D1870" s="23"/>
      <c r="E1870"/>
      <c r="F1870" s="25"/>
      <c r="G1870" s="25"/>
      <c r="H1870" s="25"/>
      <c r="I1870" s="25"/>
      <c r="J1870" s="10"/>
      <c r="K1870"/>
      <c r="L1870" s="13"/>
      <c r="M1870" s="13"/>
      <c r="N1870"/>
      <c r="O1870"/>
      <c r="P1870" s="13"/>
      <c r="Q1870" s="13"/>
      <c r="R1870"/>
      <c r="S1870"/>
      <c r="T1870"/>
      <c r="U1870"/>
      <c r="V1870"/>
      <c r="W1870"/>
      <c r="X1870"/>
      <c r="Y1870" s="12"/>
      <c r="Z1870" s="12"/>
      <c r="AA1870" s="12"/>
      <c r="AB1870" s="12"/>
    </row>
    <row r="1871" spans="1:28" x14ac:dyDescent="0.25">
      <c r="A1871"/>
      <c r="B1871"/>
      <c r="C1871"/>
      <c r="D1871" s="23"/>
      <c r="E1871"/>
      <c r="F1871" s="25"/>
      <c r="G1871" s="25"/>
      <c r="H1871" s="25"/>
      <c r="I1871" s="25"/>
      <c r="J1871" s="10"/>
      <c r="K1871"/>
      <c r="L1871" s="13"/>
      <c r="M1871" s="13"/>
      <c r="N1871"/>
      <c r="O1871"/>
      <c r="P1871" s="13"/>
      <c r="Q1871" s="13"/>
      <c r="R1871"/>
      <c r="S1871"/>
      <c r="T1871"/>
      <c r="U1871"/>
      <c r="V1871"/>
      <c r="W1871"/>
      <c r="X1871"/>
      <c r="Y1871" s="12"/>
      <c r="Z1871" s="12"/>
      <c r="AA1871" s="12"/>
      <c r="AB1871" s="12"/>
    </row>
    <row r="1872" spans="1:28" x14ac:dyDescent="0.25">
      <c r="A1872"/>
      <c r="B1872"/>
      <c r="C1872"/>
      <c r="D1872" s="23"/>
      <c r="E1872"/>
      <c r="F1872" s="25"/>
      <c r="G1872" s="25"/>
      <c r="H1872" s="25"/>
      <c r="I1872" s="25"/>
      <c r="J1872" s="10"/>
      <c r="K1872"/>
      <c r="L1872" s="13"/>
      <c r="M1872" s="13"/>
      <c r="N1872"/>
      <c r="O1872"/>
      <c r="P1872" s="13"/>
      <c r="Q1872" s="13"/>
      <c r="R1872"/>
      <c r="S1872"/>
      <c r="T1872"/>
      <c r="U1872"/>
      <c r="V1872"/>
      <c r="W1872"/>
      <c r="X1872"/>
      <c r="Y1872" s="12"/>
      <c r="Z1872" s="12"/>
      <c r="AA1872" s="12"/>
      <c r="AB1872" s="12"/>
    </row>
    <row r="1873" spans="1:28" x14ac:dyDescent="0.25">
      <c r="A1873"/>
      <c r="B1873"/>
      <c r="C1873"/>
      <c r="D1873" s="23"/>
      <c r="E1873"/>
      <c r="F1873" s="25"/>
      <c r="G1873" s="25"/>
      <c r="H1873" s="25"/>
      <c r="I1873" s="25"/>
      <c r="J1873" s="10"/>
      <c r="K1873"/>
      <c r="L1873" s="13"/>
      <c r="M1873" s="13"/>
      <c r="N1873"/>
      <c r="O1873"/>
      <c r="P1873" s="13"/>
      <c r="Q1873" s="13"/>
      <c r="R1873"/>
      <c r="S1873"/>
      <c r="T1873"/>
      <c r="U1873"/>
      <c r="V1873"/>
      <c r="W1873"/>
      <c r="X1873"/>
      <c r="Y1873" s="12"/>
      <c r="Z1873" s="12"/>
      <c r="AA1873" s="12"/>
      <c r="AB1873" s="12"/>
    </row>
    <row r="1874" spans="1:28" x14ac:dyDescent="0.25">
      <c r="A1874"/>
      <c r="B1874"/>
      <c r="C1874"/>
      <c r="D1874" s="23"/>
      <c r="E1874"/>
      <c r="F1874" s="25"/>
      <c r="G1874" s="25"/>
      <c r="H1874" s="25"/>
      <c r="I1874" s="25"/>
      <c r="J1874" s="10"/>
      <c r="K1874"/>
      <c r="L1874" s="13"/>
      <c r="M1874" s="13"/>
      <c r="N1874"/>
      <c r="O1874"/>
      <c r="P1874" s="13"/>
      <c r="Q1874" s="13"/>
      <c r="R1874"/>
      <c r="S1874"/>
      <c r="T1874"/>
      <c r="U1874"/>
      <c r="V1874"/>
      <c r="W1874"/>
      <c r="X1874"/>
      <c r="Y1874" s="12"/>
      <c r="Z1874" s="12"/>
      <c r="AA1874" s="12"/>
      <c r="AB1874" s="12"/>
    </row>
    <row r="1875" spans="1:28" x14ac:dyDescent="0.25">
      <c r="A1875"/>
      <c r="B1875"/>
      <c r="C1875"/>
      <c r="D1875" s="23"/>
      <c r="E1875"/>
      <c r="F1875" s="25"/>
      <c r="G1875" s="25"/>
      <c r="H1875" s="25"/>
      <c r="I1875" s="25"/>
      <c r="J1875" s="10"/>
      <c r="K1875"/>
      <c r="L1875" s="13"/>
      <c r="M1875" s="13"/>
      <c r="N1875"/>
      <c r="O1875"/>
      <c r="P1875" s="13"/>
      <c r="Q1875" s="13"/>
      <c r="R1875"/>
      <c r="S1875"/>
      <c r="T1875"/>
      <c r="U1875"/>
      <c r="V1875"/>
      <c r="W1875"/>
      <c r="X1875"/>
      <c r="Y1875" s="12"/>
      <c r="Z1875" s="12"/>
      <c r="AA1875" s="12"/>
      <c r="AB1875" s="12"/>
    </row>
    <row r="1876" spans="1:28" x14ac:dyDescent="0.25">
      <c r="A1876"/>
      <c r="B1876"/>
      <c r="C1876"/>
      <c r="D1876" s="23"/>
      <c r="E1876"/>
      <c r="F1876" s="25"/>
      <c r="G1876" s="25"/>
      <c r="H1876" s="25"/>
      <c r="I1876" s="25"/>
      <c r="J1876" s="10"/>
      <c r="K1876"/>
      <c r="L1876" s="13"/>
      <c r="M1876" s="13"/>
      <c r="N1876"/>
      <c r="O1876"/>
      <c r="P1876" s="13"/>
      <c r="Q1876" s="13"/>
      <c r="R1876"/>
      <c r="S1876"/>
      <c r="T1876"/>
      <c r="U1876"/>
      <c r="V1876"/>
      <c r="W1876"/>
      <c r="X1876"/>
      <c r="Y1876" s="12"/>
      <c r="Z1876" s="12"/>
      <c r="AA1876" s="12"/>
      <c r="AB1876" s="12"/>
    </row>
    <row r="1877" spans="1:28" x14ac:dyDescent="0.25">
      <c r="A1877"/>
      <c r="B1877"/>
      <c r="C1877"/>
      <c r="D1877" s="23"/>
      <c r="E1877"/>
      <c r="F1877" s="25"/>
      <c r="G1877" s="25"/>
      <c r="H1877" s="25"/>
      <c r="I1877" s="25"/>
      <c r="J1877" s="10"/>
      <c r="K1877"/>
      <c r="L1877" s="13"/>
      <c r="M1877" s="13"/>
      <c r="N1877"/>
      <c r="O1877"/>
      <c r="P1877" s="13"/>
      <c r="Q1877" s="13"/>
      <c r="R1877"/>
      <c r="S1877"/>
      <c r="T1877"/>
      <c r="U1877"/>
      <c r="V1877"/>
      <c r="W1877"/>
      <c r="X1877"/>
      <c r="Y1877" s="12"/>
      <c r="Z1877" s="12"/>
      <c r="AA1877" s="12"/>
      <c r="AB1877" s="12"/>
    </row>
    <row r="1878" spans="1:28" x14ac:dyDescent="0.25">
      <c r="A1878"/>
      <c r="B1878"/>
      <c r="C1878"/>
      <c r="D1878" s="23"/>
      <c r="E1878"/>
      <c r="F1878" s="25"/>
      <c r="G1878" s="25"/>
      <c r="H1878" s="25"/>
      <c r="I1878" s="25"/>
      <c r="J1878" s="10"/>
      <c r="K1878"/>
      <c r="L1878" s="13"/>
      <c r="M1878" s="13"/>
      <c r="N1878"/>
      <c r="O1878"/>
      <c r="P1878" s="13"/>
      <c r="Q1878" s="13"/>
      <c r="R1878"/>
      <c r="S1878"/>
      <c r="T1878"/>
      <c r="U1878"/>
      <c r="V1878"/>
      <c r="W1878"/>
      <c r="X1878"/>
      <c r="Y1878" s="12"/>
      <c r="Z1878" s="12"/>
      <c r="AA1878" s="12"/>
      <c r="AB1878" s="12"/>
    </row>
    <row r="1879" spans="1:28" x14ac:dyDescent="0.25">
      <c r="A1879"/>
      <c r="B1879"/>
      <c r="C1879"/>
      <c r="D1879" s="23"/>
      <c r="E1879"/>
      <c r="F1879" s="25"/>
      <c r="G1879" s="25"/>
      <c r="H1879" s="25"/>
      <c r="I1879" s="25"/>
      <c r="J1879" s="10"/>
      <c r="K1879"/>
      <c r="L1879" s="13"/>
      <c r="M1879" s="13"/>
      <c r="N1879"/>
      <c r="O1879"/>
      <c r="P1879" s="13"/>
      <c r="Q1879" s="13"/>
      <c r="R1879"/>
      <c r="S1879"/>
      <c r="T1879"/>
      <c r="U1879"/>
      <c r="V1879"/>
      <c r="W1879"/>
      <c r="X1879"/>
      <c r="Y1879" s="12"/>
      <c r="Z1879" s="12"/>
      <c r="AA1879" s="12"/>
      <c r="AB1879" s="12"/>
    </row>
    <row r="1880" spans="1:28" x14ac:dyDescent="0.25">
      <c r="A1880"/>
      <c r="B1880"/>
      <c r="C1880"/>
      <c r="D1880" s="23"/>
      <c r="E1880"/>
      <c r="F1880" s="25"/>
      <c r="G1880" s="25"/>
      <c r="H1880" s="25"/>
      <c r="I1880" s="25"/>
      <c r="J1880" s="10"/>
      <c r="K1880"/>
      <c r="L1880" s="13"/>
      <c r="M1880" s="13"/>
      <c r="N1880"/>
      <c r="O1880"/>
      <c r="P1880" s="13"/>
      <c r="Q1880" s="13"/>
      <c r="R1880"/>
      <c r="S1880"/>
      <c r="T1880"/>
      <c r="U1880"/>
      <c r="V1880"/>
      <c r="W1880"/>
      <c r="X1880"/>
      <c r="Y1880" s="12"/>
      <c r="Z1880" s="12"/>
      <c r="AA1880" s="12"/>
      <c r="AB1880" s="12"/>
    </row>
    <row r="1881" spans="1:28" x14ac:dyDescent="0.25">
      <c r="A1881"/>
      <c r="B1881"/>
      <c r="C1881"/>
      <c r="D1881" s="23"/>
      <c r="E1881"/>
      <c r="F1881" s="25"/>
      <c r="G1881" s="25"/>
      <c r="H1881" s="25"/>
      <c r="I1881" s="25"/>
      <c r="J1881" s="10"/>
      <c r="K1881"/>
      <c r="L1881" s="13"/>
      <c r="M1881" s="13"/>
      <c r="N1881"/>
      <c r="O1881"/>
      <c r="P1881" s="13"/>
      <c r="Q1881" s="13"/>
      <c r="R1881"/>
      <c r="S1881"/>
      <c r="T1881"/>
      <c r="U1881"/>
      <c r="V1881"/>
      <c r="W1881"/>
      <c r="X1881"/>
      <c r="Y1881" s="12"/>
      <c r="Z1881" s="12"/>
      <c r="AA1881" s="12"/>
      <c r="AB1881" s="12"/>
    </row>
    <row r="1882" spans="1:28" x14ac:dyDescent="0.25">
      <c r="A1882"/>
      <c r="B1882"/>
      <c r="C1882"/>
      <c r="D1882" s="23"/>
      <c r="E1882"/>
      <c r="F1882" s="25"/>
      <c r="G1882" s="25"/>
      <c r="H1882" s="25"/>
      <c r="I1882" s="25"/>
      <c r="J1882" s="10"/>
      <c r="K1882"/>
      <c r="L1882" s="13"/>
      <c r="M1882" s="13"/>
      <c r="N1882"/>
      <c r="O1882"/>
      <c r="P1882" s="13"/>
      <c r="Q1882" s="13"/>
      <c r="R1882"/>
      <c r="S1882"/>
      <c r="T1882"/>
      <c r="U1882"/>
      <c r="V1882"/>
      <c r="W1882"/>
      <c r="X1882"/>
      <c r="Y1882" s="12"/>
      <c r="Z1882" s="12"/>
      <c r="AA1882" s="12"/>
      <c r="AB1882" s="12"/>
    </row>
    <row r="1883" spans="1:28" x14ac:dyDescent="0.25">
      <c r="A1883"/>
      <c r="B1883"/>
      <c r="C1883"/>
      <c r="D1883" s="23"/>
      <c r="E1883"/>
      <c r="F1883" s="25"/>
      <c r="G1883" s="25"/>
      <c r="H1883" s="25"/>
      <c r="I1883" s="25"/>
      <c r="J1883" s="10"/>
      <c r="K1883"/>
      <c r="L1883" s="13"/>
      <c r="M1883" s="13"/>
      <c r="N1883"/>
      <c r="O1883"/>
      <c r="P1883" s="13"/>
      <c r="Q1883" s="13"/>
      <c r="R1883"/>
      <c r="S1883"/>
      <c r="T1883"/>
      <c r="U1883"/>
      <c r="V1883"/>
      <c r="W1883"/>
      <c r="X1883"/>
      <c r="Y1883" s="12"/>
      <c r="Z1883" s="12"/>
      <c r="AA1883" s="12"/>
      <c r="AB1883" s="12"/>
    </row>
    <row r="1884" spans="1:28" x14ac:dyDescent="0.25">
      <c r="A1884"/>
      <c r="B1884"/>
      <c r="C1884"/>
      <c r="D1884" s="23"/>
      <c r="E1884"/>
      <c r="F1884" s="25"/>
      <c r="G1884" s="25"/>
      <c r="H1884" s="25"/>
      <c r="I1884" s="25"/>
      <c r="J1884" s="10"/>
      <c r="K1884"/>
      <c r="L1884" s="13"/>
      <c r="M1884" s="13"/>
      <c r="N1884"/>
      <c r="O1884"/>
      <c r="P1884" s="13"/>
      <c r="Q1884" s="13"/>
      <c r="R1884"/>
      <c r="S1884"/>
      <c r="T1884"/>
      <c r="U1884"/>
      <c r="V1884"/>
      <c r="W1884"/>
      <c r="X1884"/>
      <c r="Y1884" s="12"/>
      <c r="Z1884" s="12"/>
      <c r="AA1884" s="12"/>
      <c r="AB1884" s="12"/>
    </row>
    <row r="1885" spans="1:28" x14ac:dyDescent="0.25">
      <c r="A1885"/>
      <c r="B1885"/>
      <c r="C1885"/>
      <c r="D1885" s="23"/>
      <c r="E1885"/>
      <c r="F1885" s="25"/>
      <c r="G1885" s="25"/>
      <c r="H1885" s="25"/>
      <c r="I1885" s="25"/>
      <c r="J1885" s="10"/>
      <c r="K1885"/>
      <c r="L1885" s="13"/>
      <c r="M1885" s="13"/>
      <c r="N1885"/>
      <c r="O1885"/>
      <c r="P1885" s="13"/>
      <c r="Q1885" s="13"/>
      <c r="R1885"/>
      <c r="S1885"/>
      <c r="T1885"/>
      <c r="U1885"/>
      <c r="V1885"/>
      <c r="W1885"/>
      <c r="X1885"/>
      <c r="Y1885" s="12"/>
      <c r="Z1885" s="12"/>
      <c r="AA1885" s="12"/>
      <c r="AB1885" s="12"/>
    </row>
    <row r="1886" spans="1:28" x14ac:dyDescent="0.25">
      <c r="A1886"/>
      <c r="B1886"/>
      <c r="C1886"/>
      <c r="D1886" s="23"/>
      <c r="E1886"/>
      <c r="F1886" s="25"/>
      <c r="G1886" s="25"/>
      <c r="H1886" s="25"/>
      <c r="I1886" s="25"/>
      <c r="J1886" s="10"/>
      <c r="K1886"/>
      <c r="L1886" s="13"/>
      <c r="M1886" s="13"/>
      <c r="N1886"/>
      <c r="O1886"/>
      <c r="P1886" s="13"/>
      <c r="Q1886" s="13"/>
      <c r="R1886"/>
      <c r="S1886"/>
      <c r="T1886"/>
      <c r="U1886"/>
      <c r="V1886"/>
      <c r="W1886"/>
      <c r="X1886"/>
      <c r="Y1886" s="12"/>
      <c r="Z1886" s="12"/>
      <c r="AA1886" s="12"/>
      <c r="AB1886" s="12"/>
    </row>
    <row r="1887" spans="1:28" x14ac:dyDescent="0.25">
      <c r="A1887"/>
      <c r="B1887"/>
      <c r="C1887"/>
      <c r="D1887" s="23"/>
      <c r="E1887"/>
      <c r="F1887" s="25"/>
      <c r="G1887" s="25"/>
      <c r="H1887" s="25"/>
      <c r="I1887" s="25"/>
      <c r="J1887" s="10"/>
      <c r="K1887"/>
      <c r="L1887" s="13"/>
      <c r="M1887" s="13"/>
      <c r="N1887"/>
      <c r="O1887"/>
      <c r="P1887" s="13"/>
      <c r="Q1887" s="13"/>
      <c r="R1887"/>
      <c r="S1887"/>
      <c r="T1887"/>
      <c r="U1887"/>
      <c r="V1887"/>
      <c r="W1887"/>
      <c r="X1887"/>
      <c r="Y1887" s="12"/>
      <c r="Z1887" s="12"/>
      <c r="AA1887" s="12"/>
      <c r="AB1887" s="12"/>
    </row>
    <row r="1888" spans="1:28" x14ac:dyDescent="0.25">
      <c r="A1888"/>
      <c r="B1888"/>
      <c r="C1888"/>
      <c r="D1888" s="23"/>
      <c r="E1888"/>
      <c r="F1888" s="25"/>
      <c r="G1888" s="25"/>
      <c r="H1888" s="25"/>
      <c r="I1888" s="25"/>
      <c r="J1888" s="10"/>
      <c r="K1888"/>
      <c r="L1888" s="13"/>
      <c r="M1888" s="13"/>
      <c r="N1888"/>
      <c r="O1888"/>
      <c r="P1888" s="13"/>
      <c r="Q1888" s="13"/>
      <c r="R1888"/>
      <c r="S1888"/>
      <c r="T1888"/>
      <c r="U1888"/>
      <c r="V1888"/>
      <c r="W1888"/>
      <c r="X1888"/>
      <c r="Y1888" s="12"/>
      <c r="Z1888" s="12"/>
      <c r="AA1888" s="12"/>
      <c r="AB1888" s="12"/>
    </row>
    <row r="1889" spans="1:28" x14ac:dyDescent="0.25">
      <c r="A1889"/>
      <c r="B1889"/>
      <c r="C1889"/>
      <c r="D1889" s="23"/>
      <c r="E1889"/>
      <c r="F1889" s="25"/>
      <c r="G1889" s="25"/>
      <c r="H1889" s="25"/>
      <c r="I1889" s="25"/>
      <c r="J1889" s="10"/>
      <c r="K1889"/>
      <c r="L1889" s="13"/>
      <c r="M1889" s="13"/>
      <c r="N1889"/>
      <c r="O1889"/>
      <c r="P1889" s="13"/>
      <c r="Q1889" s="13"/>
      <c r="R1889"/>
      <c r="S1889"/>
      <c r="T1889"/>
      <c r="U1889"/>
      <c r="V1889"/>
      <c r="W1889"/>
      <c r="X1889"/>
      <c r="Y1889" s="12"/>
      <c r="Z1889" s="12"/>
      <c r="AA1889" s="12"/>
      <c r="AB1889" s="12"/>
    </row>
    <row r="1890" spans="1:28" x14ac:dyDescent="0.25">
      <c r="A1890"/>
      <c r="B1890"/>
      <c r="C1890"/>
      <c r="D1890" s="23"/>
      <c r="E1890"/>
      <c r="F1890" s="25"/>
      <c r="G1890" s="25"/>
      <c r="H1890" s="25"/>
      <c r="I1890" s="25"/>
      <c r="J1890" s="10"/>
      <c r="K1890"/>
      <c r="L1890" s="13"/>
      <c r="M1890" s="13"/>
      <c r="N1890"/>
      <c r="O1890"/>
      <c r="P1890" s="13"/>
      <c r="Q1890" s="13"/>
      <c r="R1890"/>
      <c r="S1890"/>
      <c r="T1890"/>
      <c r="U1890"/>
      <c r="V1890"/>
      <c r="W1890"/>
      <c r="X1890"/>
      <c r="Y1890" s="12"/>
      <c r="Z1890" s="12"/>
      <c r="AA1890" s="12"/>
      <c r="AB1890" s="12"/>
    </row>
    <row r="1891" spans="1:28" x14ac:dyDescent="0.25">
      <c r="A1891"/>
      <c r="B1891"/>
      <c r="C1891"/>
      <c r="D1891" s="23"/>
      <c r="E1891"/>
      <c r="F1891" s="25"/>
      <c r="G1891" s="25"/>
      <c r="H1891" s="25"/>
      <c r="I1891" s="25"/>
      <c r="J1891" s="10"/>
      <c r="K1891"/>
      <c r="L1891" s="13"/>
      <c r="M1891" s="13"/>
      <c r="N1891"/>
      <c r="O1891"/>
      <c r="P1891" s="13"/>
      <c r="Q1891" s="13"/>
      <c r="R1891"/>
      <c r="S1891"/>
      <c r="T1891"/>
      <c r="U1891"/>
      <c r="V1891"/>
      <c r="W1891"/>
      <c r="X1891"/>
      <c r="Y1891" s="12"/>
      <c r="Z1891" s="12"/>
      <c r="AA1891" s="12"/>
      <c r="AB1891" s="12"/>
    </row>
    <row r="1892" spans="1:28" x14ac:dyDescent="0.25">
      <c r="A1892"/>
      <c r="B1892"/>
      <c r="C1892"/>
      <c r="D1892" s="23"/>
      <c r="E1892"/>
      <c r="F1892" s="25"/>
      <c r="G1892" s="25"/>
      <c r="H1892" s="25"/>
      <c r="I1892" s="25"/>
      <c r="J1892" s="10"/>
      <c r="K1892"/>
      <c r="L1892" s="13"/>
      <c r="M1892" s="13"/>
      <c r="N1892"/>
      <c r="O1892"/>
      <c r="P1892" s="13"/>
      <c r="Q1892" s="13"/>
      <c r="R1892"/>
      <c r="S1892"/>
      <c r="T1892"/>
      <c r="U1892"/>
      <c r="V1892"/>
      <c r="W1892"/>
      <c r="X1892"/>
      <c r="Y1892" s="12"/>
      <c r="Z1892" s="12"/>
      <c r="AA1892" s="12"/>
      <c r="AB1892" s="12"/>
    </row>
    <row r="1893" spans="1:28" x14ac:dyDescent="0.25">
      <c r="A1893"/>
      <c r="B1893"/>
      <c r="C1893"/>
      <c r="D1893" s="23"/>
      <c r="E1893"/>
      <c r="F1893" s="25"/>
      <c r="G1893" s="25"/>
      <c r="H1893" s="25"/>
      <c r="I1893" s="25"/>
      <c r="J1893" s="10"/>
      <c r="K1893"/>
      <c r="L1893" s="13"/>
      <c r="M1893" s="13"/>
      <c r="N1893"/>
      <c r="O1893"/>
      <c r="P1893" s="13"/>
      <c r="Q1893" s="13"/>
      <c r="R1893"/>
      <c r="S1893"/>
      <c r="T1893"/>
      <c r="U1893"/>
      <c r="V1893"/>
      <c r="W1893"/>
      <c r="X1893"/>
      <c r="Y1893" s="12"/>
      <c r="Z1893" s="12"/>
      <c r="AA1893" s="12"/>
      <c r="AB1893" s="12"/>
    </row>
    <row r="1894" spans="1:28" x14ac:dyDescent="0.25">
      <c r="A1894"/>
      <c r="B1894"/>
      <c r="C1894"/>
      <c r="D1894" s="23"/>
      <c r="E1894"/>
      <c r="F1894" s="25"/>
      <c r="G1894" s="25"/>
      <c r="H1894" s="25"/>
      <c r="I1894" s="25"/>
      <c r="J1894" s="10"/>
      <c r="K1894"/>
      <c r="L1894" s="13"/>
      <c r="M1894" s="13"/>
      <c r="N1894"/>
      <c r="O1894"/>
      <c r="P1894" s="13"/>
      <c r="Q1894" s="13"/>
      <c r="R1894"/>
      <c r="S1894"/>
      <c r="T1894"/>
      <c r="U1894"/>
      <c r="V1894"/>
      <c r="W1894"/>
      <c r="X1894"/>
      <c r="Y1894" s="12"/>
      <c r="Z1894" s="12"/>
      <c r="AA1894" s="12"/>
      <c r="AB1894" s="12"/>
    </row>
    <row r="1895" spans="1:28" x14ac:dyDescent="0.25">
      <c r="A1895"/>
      <c r="B1895"/>
      <c r="C1895"/>
      <c r="D1895" s="23"/>
      <c r="E1895"/>
      <c r="F1895" s="25"/>
      <c r="G1895" s="25"/>
      <c r="H1895" s="25"/>
      <c r="I1895" s="25"/>
      <c r="J1895" s="10"/>
      <c r="K1895"/>
      <c r="L1895" s="13"/>
      <c r="M1895" s="13"/>
      <c r="N1895"/>
      <c r="O1895"/>
      <c r="P1895" s="13"/>
      <c r="Q1895" s="13"/>
      <c r="R1895"/>
      <c r="S1895"/>
      <c r="T1895"/>
      <c r="U1895"/>
      <c r="V1895"/>
      <c r="W1895"/>
      <c r="X1895"/>
      <c r="Y1895" s="12"/>
      <c r="Z1895" s="12"/>
      <c r="AA1895" s="12"/>
      <c r="AB1895" s="12"/>
    </row>
    <row r="1896" spans="1:28" x14ac:dyDescent="0.25">
      <c r="A1896"/>
      <c r="B1896"/>
      <c r="C1896"/>
      <c r="D1896" s="23"/>
      <c r="E1896"/>
      <c r="F1896" s="25"/>
      <c r="G1896" s="25"/>
      <c r="H1896" s="25"/>
      <c r="I1896" s="25"/>
      <c r="J1896" s="10"/>
      <c r="K1896"/>
      <c r="L1896" s="13"/>
      <c r="M1896" s="13"/>
      <c r="N1896"/>
      <c r="O1896"/>
      <c r="P1896" s="13"/>
      <c r="Q1896" s="13"/>
      <c r="R1896"/>
      <c r="S1896"/>
      <c r="T1896"/>
      <c r="U1896"/>
      <c r="V1896"/>
      <c r="W1896"/>
      <c r="X1896"/>
      <c r="Y1896" s="12"/>
      <c r="Z1896" s="12"/>
      <c r="AA1896" s="12"/>
      <c r="AB1896" s="12"/>
    </row>
    <row r="1897" spans="1:28" x14ac:dyDescent="0.25">
      <c r="A1897"/>
      <c r="B1897"/>
      <c r="C1897"/>
      <c r="D1897" s="23"/>
      <c r="E1897"/>
      <c r="F1897" s="25"/>
      <c r="G1897" s="25"/>
      <c r="H1897" s="25"/>
      <c r="I1897" s="25"/>
      <c r="J1897" s="10"/>
      <c r="K1897"/>
      <c r="L1897" s="13"/>
      <c r="M1897" s="13"/>
      <c r="N1897"/>
      <c r="O1897"/>
      <c r="P1897" s="13"/>
      <c r="Q1897" s="13"/>
      <c r="R1897"/>
      <c r="S1897"/>
      <c r="T1897"/>
      <c r="U1897"/>
      <c r="V1897"/>
      <c r="W1897"/>
      <c r="X1897"/>
      <c r="Y1897" s="12"/>
      <c r="Z1897" s="12"/>
      <c r="AA1897" s="12"/>
      <c r="AB1897" s="12"/>
    </row>
    <row r="1898" spans="1:28" x14ac:dyDescent="0.25">
      <c r="A1898"/>
      <c r="B1898"/>
      <c r="C1898"/>
      <c r="D1898" s="23"/>
      <c r="E1898"/>
      <c r="F1898" s="25"/>
      <c r="G1898" s="25"/>
      <c r="H1898" s="25"/>
      <c r="I1898" s="25"/>
      <c r="J1898" s="10"/>
      <c r="K1898"/>
      <c r="L1898" s="13"/>
      <c r="M1898" s="13"/>
      <c r="N1898"/>
      <c r="O1898"/>
      <c r="P1898" s="13"/>
      <c r="Q1898" s="13"/>
      <c r="R1898"/>
      <c r="S1898"/>
      <c r="T1898"/>
      <c r="U1898"/>
      <c r="V1898"/>
      <c r="W1898"/>
      <c r="X1898"/>
      <c r="Y1898" s="12"/>
      <c r="Z1898" s="12"/>
      <c r="AA1898" s="12"/>
      <c r="AB1898" s="12"/>
    </row>
    <row r="1899" spans="1:28" x14ac:dyDescent="0.25">
      <c r="A1899"/>
      <c r="B1899"/>
      <c r="C1899"/>
      <c r="D1899" s="23"/>
      <c r="E1899"/>
      <c r="F1899" s="25"/>
      <c r="G1899" s="25"/>
      <c r="H1899" s="25"/>
      <c r="I1899" s="25"/>
      <c r="J1899" s="10"/>
      <c r="K1899"/>
      <c r="L1899" s="13"/>
      <c r="M1899" s="13"/>
      <c r="N1899"/>
      <c r="O1899"/>
      <c r="P1899" s="13"/>
      <c r="Q1899" s="13"/>
      <c r="R1899"/>
      <c r="S1899"/>
      <c r="T1899"/>
      <c r="U1899"/>
      <c r="V1899"/>
      <c r="W1899"/>
      <c r="X1899"/>
      <c r="Y1899" s="12"/>
      <c r="Z1899" s="12"/>
      <c r="AA1899" s="12"/>
      <c r="AB1899" s="12"/>
    </row>
    <row r="1900" spans="1:28" x14ac:dyDescent="0.25">
      <c r="A1900"/>
      <c r="B1900"/>
      <c r="C1900"/>
      <c r="D1900" s="23"/>
      <c r="E1900"/>
      <c r="F1900" s="25"/>
      <c r="G1900" s="25"/>
      <c r="H1900" s="25"/>
      <c r="I1900" s="25"/>
      <c r="J1900" s="10"/>
      <c r="K1900"/>
      <c r="L1900" s="13"/>
      <c r="M1900" s="13"/>
      <c r="N1900"/>
      <c r="O1900"/>
      <c r="P1900" s="13"/>
      <c r="Q1900" s="13"/>
      <c r="R1900"/>
      <c r="S1900"/>
      <c r="T1900"/>
      <c r="U1900"/>
      <c r="V1900"/>
      <c r="W1900"/>
      <c r="X1900"/>
      <c r="Y1900" s="12"/>
      <c r="Z1900" s="12"/>
      <c r="AA1900" s="12"/>
      <c r="AB1900" s="12"/>
    </row>
    <row r="1901" spans="1:28" x14ac:dyDescent="0.25">
      <c r="A1901"/>
      <c r="B1901"/>
      <c r="C1901"/>
      <c r="D1901" s="23"/>
      <c r="E1901"/>
      <c r="F1901" s="25"/>
      <c r="G1901" s="25"/>
      <c r="H1901" s="25"/>
      <c r="I1901" s="25"/>
      <c r="J1901" s="10"/>
      <c r="K1901"/>
      <c r="L1901" s="13"/>
      <c r="M1901" s="13"/>
      <c r="N1901"/>
      <c r="O1901"/>
      <c r="P1901" s="13"/>
      <c r="Q1901" s="13"/>
      <c r="R1901"/>
      <c r="S1901"/>
      <c r="T1901"/>
      <c r="U1901"/>
      <c r="V1901"/>
      <c r="W1901"/>
      <c r="X1901"/>
      <c r="Y1901" s="12"/>
      <c r="Z1901" s="12"/>
      <c r="AA1901" s="12"/>
      <c r="AB1901" s="12"/>
    </row>
    <row r="1902" spans="1:28" x14ac:dyDescent="0.25">
      <c r="A1902"/>
      <c r="B1902"/>
      <c r="C1902"/>
      <c r="D1902" s="23"/>
      <c r="E1902"/>
      <c r="F1902" s="25"/>
      <c r="G1902" s="25"/>
      <c r="H1902" s="25"/>
      <c r="I1902" s="25"/>
      <c r="J1902" s="10"/>
      <c r="K1902"/>
      <c r="L1902" s="13"/>
      <c r="M1902" s="13"/>
      <c r="N1902"/>
      <c r="O1902"/>
      <c r="P1902" s="13"/>
      <c r="Q1902" s="13"/>
      <c r="R1902"/>
      <c r="S1902"/>
      <c r="T1902"/>
      <c r="U1902"/>
      <c r="V1902"/>
      <c r="W1902"/>
      <c r="X1902"/>
      <c r="Y1902" s="12"/>
      <c r="Z1902" s="12"/>
      <c r="AA1902" s="12"/>
      <c r="AB1902" s="12"/>
    </row>
    <row r="1903" spans="1:28" x14ac:dyDescent="0.25">
      <c r="A1903"/>
      <c r="B1903"/>
      <c r="C1903"/>
      <c r="D1903" s="23"/>
      <c r="E1903"/>
      <c r="F1903" s="25"/>
      <c r="G1903" s="25"/>
      <c r="H1903" s="25"/>
      <c r="I1903" s="25"/>
      <c r="J1903" s="10"/>
      <c r="K1903"/>
      <c r="L1903" s="13"/>
      <c r="M1903" s="13"/>
      <c r="N1903"/>
      <c r="O1903"/>
      <c r="P1903" s="13"/>
      <c r="Q1903" s="13"/>
      <c r="R1903"/>
      <c r="S1903"/>
      <c r="T1903"/>
      <c r="U1903"/>
      <c r="V1903"/>
      <c r="W1903"/>
      <c r="X1903"/>
      <c r="Y1903" s="12"/>
      <c r="Z1903" s="12"/>
      <c r="AA1903" s="12"/>
      <c r="AB1903" s="12"/>
    </row>
    <row r="1904" spans="1:28" x14ac:dyDescent="0.25">
      <c r="A1904"/>
      <c r="B1904"/>
      <c r="C1904"/>
      <c r="D1904" s="23"/>
      <c r="E1904"/>
      <c r="F1904" s="25"/>
      <c r="G1904" s="25"/>
      <c r="H1904" s="25"/>
      <c r="I1904" s="25"/>
      <c r="J1904" s="10"/>
      <c r="K1904"/>
      <c r="L1904" s="13"/>
      <c r="M1904" s="13"/>
      <c r="N1904"/>
      <c r="O1904"/>
      <c r="P1904" s="13"/>
      <c r="Q1904" s="13"/>
      <c r="R1904"/>
      <c r="S1904"/>
      <c r="T1904"/>
      <c r="U1904"/>
      <c r="V1904"/>
      <c r="W1904"/>
      <c r="X1904"/>
      <c r="Y1904" s="12"/>
      <c r="Z1904" s="12"/>
      <c r="AA1904" s="12"/>
      <c r="AB1904" s="12"/>
    </row>
    <row r="1905" spans="1:28" x14ac:dyDescent="0.25">
      <c r="A1905"/>
      <c r="B1905"/>
      <c r="C1905"/>
      <c r="D1905" s="23"/>
      <c r="E1905"/>
      <c r="F1905" s="25"/>
      <c r="G1905" s="25"/>
      <c r="H1905" s="25"/>
      <c r="I1905" s="25"/>
      <c r="J1905" s="10"/>
      <c r="K1905"/>
      <c r="L1905" s="13"/>
      <c r="M1905" s="13"/>
      <c r="N1905"/>
      <c r="O1905"/>
      <c r="P1905" s="13"/>
      <c r="Q1905" s="13"/>
      <c r="R1905"/>
      <c r="S1905"/>
      <c r="T1905"/>
      <c r="U1905"/>
      <c r="V1905"/>
      <c r="W1905"/>
      <c r="X1905"/>
      <c r="Y1905" s="12"/>
      <c r="Z1905" s="12"/>
      <c r="AA1905" s="12"/>
      <c r="AB1905" s="12"/>
    </row>
    <row r="1906" spans="1:28" x14ac:dyDescent="0.25">
      <c r="A1906"/>
      <c r="B1906"/>
      <c r="C1906"/>
      <c r="D1906" s="23"/>
      <c r="E1906"/>
      <c r="F1906" s="25"/>
      <c r="G1906" s="25"/>
      <c r="H1906" s="25"/>
      <c r="I1906" s="25"/>
      <c r="J1906" s="10"/>
      <c r="K1906"/>
      <c r="L1906" s="13"/>
      <c r="M1906" s="13"/>
      <c r="N1906"/>
      <c r="O1906"/>
      <c r="P1906" s="13"/>
      <c r="Q1906" s="13"/>
      <c r="R1906"/>
      <c r="S1906"/>
      <c r="T1906"/>
      <c r="U1906"/>
      <c r="V1906"/>
      <c r="W1906"/>
      <c r="X1906"/>
      <c r="Y1906" s="12"/>
      <c r="Z1906" s="12"/>
      <c r="AA1906" s="12"/>
      <c r="AB1906" s="12"/>
    </row>
    <row r="1907" spans="1:28" x14ac:dyDescent="0.25">
      <c r="A1907"/>
      <c r="B1907"/>
      <c r="C1907"/>
      <c r="D1907" s="23"/>
      <c r="E1907"/>
      <c r="F1907" s="25"/>
      <c r="G1907" s="25"/>
      <c r="H1907" s="25"/>
      <c r="I1907" s="25"/>
      <c r="J1907" s="10"/>
      <c r="K1907"/>
      <c r="L1907" s="13"/>
      <c r="M1907" s="13"/>
      <c r="N1907"/>
      <c r="O1907"/>
      <c r="P1907" s="13"/>
      <c r="Q1907" s="13"/>
      <c r="R1907"/>
      <c r="S1907"/>
      <c r="T1907"/>
      <c r="U1907"/>
      <c r="V1907"/>
      <c r="W1907"/>
      <c r="X1907"/>
      <c r="Y1907" s="12"/>
      <c r="Z1907" s="12"/>
      <c r="AA1907" s="12"/>
      <c r="AB1907" s="12"/>
    </row>
    <row r="1908" spans="1:28" x14ac:dyDescent="0.25">
      <c r="A1908"/>
      <c r="B1908"/>
      <c r="C1908"/>
      <c r="D1908" s="23"/>
      <c r="E1908"/>
      <c r="F1908" s="25"/>
      <c r="G1908" s="25"/>
      <c r="H1908" s="25"/>
      <c r="I1908" s="25"/>
      <c r="J1908" s="10"/>
      <c r="K1908"/>
      <c r="L1908" s="13"/>
      <c r="M1908" s="13"/>
      <c r="N1908"/>
      <c r="O1908"/>
      <c r="P1908" s="13"/>
      <c r="Q1908" s="13"/>
      <c r="R1908"/>
      <c r="S1908"/>
      <c r="T1908"/>
      <c r="U1908"/>
      <c r="V1908"/>
      <c r="W1908"/>
      <c r="X1908"/>
      <c r="Y1908" s="12"/>
      <c r="Z1908" s="12"/>
      <c r="AA1908" s="12"/>
      <c r="AB1908" s="12"/>
    </row>
    <row r="1909" spans="1:28" x14ac:dyDescent="0.25">
      <c r="A1909"/>
      <c r="B1909"/>
      <c r="C1909"/>
      <c r="D1909" s="23"/>
      <c r="E1909"/>
      <c r="F1909" s="25"/>
      <c r="G1909" s="25"/>
      <c r="H1909" s="25"/>
      <c r="I1909" s="25"/>
      <c r="J1909" s="10"/>
      <c r="K1909"/>
      <c r="L1909" s="13"/>
      <c r="M1909" s="13"/>
      <c r="N1909"/>
      <c r="O1909"/>
      <c r="P1909" s="13"/>
      <c r="Q1909" s="13"/>
      <c r="R1909"/>
      <c r="S1909"/>
      <c r="T1909"/>
      <c r="U1909"/>
      <c r="V1909"/>
      <c r="W1909"/>
      <c r="X1909"/>
      <c r="Y1909" s="12"/>
      <c r="Z1909" s="12"/>
      <c r="AA1909" s="12"/>
      <c r="AB1909" s="12"/>
    </row>
    <row r="1910" spans="1:28" x14ac:dyDescent="0.25">
      <c r="A1910"/>
      <c r="B1910"/>
      <c r="C1910"/>
      <c r="D1910" s="23"/>
      <c r="E1910"/>
      <c r="F1910" s="25"/>
      <c r="G1910" s="25"/>
      <c r="H1910" s="25"/>
      <c r="I1910" s="25"/>
      <c r="J1910" s="10"/>
      <c r="K1910"/>
      <c r="L1910" s="13"/>
      <c r="M1910" s="13"/>
      <c r="N1910"/>
      <c r="O1910"/>
      <c r="P1910" s="13"/>
      <c r="Q1910" s="13"/>
      <c r="R1910"/>
      <c r="S1910"/>
      <c r="T1910"/>
      <c r="U1910"/>
      <c r="V1910"/>
      <c r="W1910"/>
      <c r="X1910"/>
      <c r="Y1910" s="12"/>
      <c r="Z1910" s="12"/>
      <c r="AA1910" s="12"/>
      <c r="AB1910" s="12"/>
    </row>
    <row r="1911" spans="1:28" x14ac:dyDescent="0.25">
      <c r="A1911"/>
      <c r="B1911"/>
      <c r="C1911"/>
      <c r="D1911" s="23"/>
      <c r="E1911"/>
      <c r="F1911" s="25"/>
      <c r="G1911" s="25"/>
      <c r="H1911" s="25"/>
      <c r="I1911" s="25"/>
      <c r="J1911" s="10"/>
      <c r="K1911"/>
      <c r="L1911" s="13"/>
      <c r="M1911" s="13"/>
      <c r="N1911"/>
      <c r="O1911"/>
      <c r="P1911" s="13"/>
      <c r="Q1911" s="13"/>
      <c r="R1911"/>
      <c r="S1911"/>
      <c r="T1911"/>
      <c r="U1911"/>
      <c r="V1911"/>
      <c r="W1911"/>
      <c r="X1911"/>
      <c r="Y1911" s="12"/>
      <c r="Z1911" s="12"/>
      <c r="AA1911" s="12"/>
      <c r="AB1911" s="12"/>
    </row>
    <row r="1912" spans="1:28" x14ac:dyDescent="0.25">
      <c r="A1912"/>
      <c r="B1912"/>
      <c r="C1912"/>
      <c r="D1912" s="23"/>
      <c r="E1912"/>
      <c r="F1912" s="25"/>
      <c r="G1912" s="25"/>
      <c r="H1912" s="25"/>
      <c r="I1912" s="25"/>
      <c r="J1912" s="10"/>
      <c r="K1912"/>
      <c r="L1912" s="13"/>
      <c r="M1912" s="13"/>
      <c r="N1912"/>
      <c r="O1912"/>
      <c r="P1912" s="13"/>
      <c r="Q1912" s="13"/>
      <c r="R1912"/>
      <c r="S1912"/>
      <c r="T1912"/>
      <c r="U1912"/>
      <c r="V1912"/>
      <c r="W1912"/>
      <c r="X1912"/>
      <c r="Y1912" s="12"/>
      <c r="Z1912" s="12"/>
      <c r="AA1912" s="12"/>
      <c r="AB1912" s="12"/>
    </row>
    <row r="1913" spans="1:28" x14ac:dyDescent="0.25">
      <c r="A1913"/>
      <c r="B1913"/>
      <c r="C1913"/>
      <c r="D1913" s="23"/>
      <c r="E1913"/>
      <c r="F1913" s="25"/>
      <c r="G1913" s="25"/>
      <c r="H1913" s="25"/>
      <c r="I1913" s="25"/>
      <c r="J1913" s="10"/>
      <c r="K1913"/>
      <c r="L1913" s="13"/>
      <c r="M1913" s="13"/>
      <c r="N1913"/>
      <c r="O1913"/>
      <c r="P1913" s="13"/>
      <c r="Q1913" s="13"/>
      <c r="R1913"/>
      <c r="S1913"/>
      <c r="T1913"/>
      <c r="U1913"/>
      <c r="V1913"/>
      <c r="W1913"/>
      <c r="X1913"/>
      <c r="Y1913" s="12"/>
      <c r="Z1913" s="12"/>
      <c r="AA1913" s="12"/>
      <c r="AB1913" s="12"/>
    </row>
    <row r="1914" spans="1:28" x14ac:dyDescent="0.25">
      <c r="A1914"/>
      <c r="B1914"/>
      <c r="C1914"/>
      <c r="D1914" s="23"/>
      <c r="E1914"/>
      <c r="F1914" s="25"/>
      <c r="G1914" s="25"/>
      <c r="H1914" s="25"/>
      <c r="I1914" s="25"/>
      <c r="J1914" s="10"/>
      <c r="K1914"/>
      <c r="L1914" s="13"/>
      <c r="M1914" s="13"/>
      <c r="N1914"/>
      <c r="O1914"/>
      <c r="P1914" s="13"/>
      <c r="Q1914" s="13"/>
      <c r="R1914"/>
      <c r="S1914"/>
      <c r="T1914"/>
      <c r="U1914"/>
      <c r="V1914"/>
      <c r="W1914"/>
      <c r="X1914"/>
      <c r="Y1914" s="12"/>
      <c r="Z1914" s="12"/>
      <c r="AA1914" s="12"/>
      <c r="AB1914" s="12"/>
    </row>
    <row r="1915" spans="1:28" x14ac:dyDescent="0.25">
      <c r="A1915"/>
      <c r="B1915"/>
      <c r="C1915"/>
      <c r="D1915" s="23"/>
      <c r="E1915"/>
      <c r="F1915" s="25"/>
      <c r="G1915" s="25"/>
      <c r="H1915" s="25"/>
      <c r="I1915" s="25"/>
      <c r="J1915" s="10"/>
      <c r="K1915"/>
      <c r="L1915" s="13"/>
      <c r="M1915" s="13"/>
      <c r="N1915"/>
      <c r="O1915"/>
      <c r="P1915" s="13"/>
      <c r="Q1915" s="13"/>
      <c r="R1915"/>
      <c r="S1915"/>
      <c r="T1915"/>
      <c r="U1915"/>
      <c r="V1915"/>
      <c r="W1915"/>
      <c r="X1915"/>
      <c r="Y1915" s="12"/>
      <c r="Z1915" s="12"/>
      <c r="AA1915" s="12"/>
      <c r="AB1915" s="12"/>
    </row>
    <row r="1916" spans="1:28" x14ac:dyDescent="0.25">
      <c r="A1916"/>
      <c r="B1916"/>
      <c r="C1916"/>
      <c r="D1916" s="23"/>
      <c r="E1916"/>
      <c r="F1916" s="25"/>
      <c r="G1916" s="25"/>
      <c r="H1916" s="25"/>
      <c r="I1916" s="25"/>
      <c r="J1916" s="10"/>
      <c r="K1916"/>
      <c r="L1916" s="13"/>
      <c r="M1916" s="13"/>
      <c r="N1916"/>
      <c r="O1916"/>
      <c r="P1916" s="13"/>
      <c r="Q1916" s="13"/>
      <c r="R1916"/>
      <c r="S1916"/>
      <c r="T1916"/>
      <c r="U1916"/>
      <c r="V1916"/>
      <c r="W1916"/>
      <c r="X1916"/>
      <c r="Y1916" s="12"/>
      <c r="Z1916" s="12"/>
      <c r="AA1916" s="12"/>
      <c r="AB1916" s="12"/>
    </row>
    <row r="1917" spans="1:28" x14ac:dyDescent="0.25">
      <c r="A1917"/>
      <c r="B1917"/>
      <c r="C1917"/>
      <c r="D1917" s="23"/>
      <c r="E1917"/>
      <c r="F1917" s="25"/>
      <c r="G1917" s="25"/>
      <c r="H1917" s="25"/>
      <c r="I1917" s="25"/>
      <c r="J1917" s="10"/>
      <c r="K1917"/>
      <c r="L1917" s="13"/>
      <c r="M1917" s="13"/>
      <c r="N1917"/>
      <c r="O1917"/>
      <c r="P1917" s="13"/>
      <c r="Q1917" s="13"/>
      <c r="R1917"/>
      <c r="S1917"/>
      <c r="T1917"/>
      <c r="U1917"/>
      <c r="V1917"/>
      <c r="W1917"/>
      <c r="X1917"/>
      <c r="Y1917" s="12"/>
      <c r="Z1917" s="12"/>
      <c r="AA1917" s="12"/>
      <c r="AB1917" s="12"/>
    </row>
    <row r="1918" spans="1:28" x14ac:dyDescent="0.25">
      <c r="A1918"/>
      <c r="B1918"/>
      <c r="C1918"/>
      <c r="D1918" s="23"/>
      <c r="E1918"/>
      <c r="F1918" s="25"/>
      <c r="G1918" s="25"/>
      <c r="H1918" s="25"/>
      <c r="I1918" s="25"/>
      <c r="J1918" s="10"/>
      <c r="K1918"/>
      <c r="L1918" s="13"/>
      <c r="M1918" s="13"/>
      <c r="N1918"/>
      <c r="O1918"/>
      <c r="P1918" s="13"/>
      <c r="Q1918" s="13"/>
      <c r="R1918"/>
      <c r="S1918"/>
      <c r="T1918"/>
      <c r="U1918"/>
      <c r="V1918"/>
      <c r="W1918"/>
      <c r="X1918"/>
      <c r="Y1918" s="12"/>
      <c r="Z1918" s="12"/>
      <c r="AA1918" s="12"/>
      <c r="AB1918" s="12"/>
    </row>
    <row r="1919" spans="1:28" x14ac:dyDescent="0.25">
      <c r="A1919"/>
      <c r="B1919"/>
      <c r="C1919"/>
      <c r="D1919" s="23"/>
      <c r="E1919"/>
      <c r="F1919" s="25"/>
      <c r="G1919" s="25"/>
      <c r="H1919" s="25"/>
      <c r="I1919" s="25"/>
      <c r="J1919" s="10"/>
      <c r="K1919"/>
      <c r="L1919" s="13"/>
      <c r="M1919" s="13"/>
      <c r="N1919"/>
      <c r="O1919"/>
      <c r="P1919" s="13"/>
      <c r="Q1919" s="13"/>
      <c r="R1919"/>
      <c r="S1919"/>
      <c r="T1919"/>
      <c r="U1919"/>
      <c r="V1919"/>
      <c r="W1919"/>
      <c r="X1919"/>
      <c r="Y1919" s="12"/>
      <c r="Z1919" s="12"/>
      <c r="AA1919" s="12"/>
      <c r="AB1919" s="12"/>
    </row>
    <row r="1920" spans="1:28" x14ac:dyDescent="0.25">
      <c r="A1920"/>
      <c r="B1920"/>
      <c r="C1920"/>
      <c r="D1920" s="23"/>
      <c r="E1920"/>
      <c r="F1920" s="25"/>
      <c r="G1920" s="25"/>
      <c r="H1920" s="25"/>
      <c r="I1920" s="25"/>
      <c r="J1920" s="10"/>
      <c r="K1920"/>
      <c r="L1920" s="13"/>
      <c r="M1920" s="13"/>
      <c r="N1920"/>
      <c r="O1920"/>
      <c r="P1920" s="13"/>
      <c r="Q1920" s="13"/>
      <c r="R1920"/>
      <c r="S1920"/>
      <c r="T1920"/>
      <c r="U1920"/>
      <c r="V1920"/>
      <c r="W1920"/>
      <c r="X1920"/>
      <c r="Y1920" s="12"/>
      <c r="Z1920" s="12"/>
      <c r="AA1920" s="12"/>
      <c r="AB1920" s="12"/>
    </row>
    <row r="1921" spans="1:28" x14ac:dyDescent="0.25">
      <c r="A1921"/>
      <c r="B1921"/>
      <c r="C1921"/>
      <c r="D1921" s="23"/>
      <c r="E1921"/>
      <c r="F1921" s="25"/>
      <c r="G1921" s="25"/>
      <c r="H1921" s="25"/>
      <c r="I1921" s="25"/>
      <c r="J1921" s="10"/>
      <c r="K1921"/>
      <c r="L1921" s="13"/>
      <c r="M1921" s="13"/>
      <c r="N1921"/>
      <c r="O1921"/>
      <c r="P1921" s="13"/>
      <c r="Q1921" s="13"/>
      <c r="R1921"/>
      <c r="S1921"/>
      <c r="T1921"/>
      <c r="U1921"/>
      <c r="V1921"/>
      <c r="W1921"/>
      <c r="X1921"/>
      <c r="Y1921" s="12"/>
      <c r="Z1921" s="12"/>
      <c r="AA1921" s="12"/>
      <c r="AB1921" s="12"/>
    </row>
    <row r="1922" spans="1:28" x14ac:dyDescent="0.25">
      <c r="A1922"/>
      <c r="B1922"/>
      <c r="C1922"/>
      <c r="D1922" s="23"/>
      <c r="E1922"/>
      <c r="F1922" s="25"/>
      <c r="G1922" s="25"/>
      <c r="H1922" s="25"/>
      <c r="I1922" s="25"/>
      <c r="J1922" s="10"/>
      <c r="K1922"/>
      <c r="L1922" s="13"/>
      <c r="M1922" s="13"/>
      <c r="N1922"/>
      <c r="O1922"/>
      <c r="P1922" s="13"/>
      <c r="Q1922" s="13"/>
      <c r="R1922"/>
      <c r="S1922"/>
      <c r="T1922"/>
      <c r="U1922"/>
      <c r="V1922"/>
      <c r="W1922"/>
      <c r="X1922"/>
      <c r="Y1922" s="12"/>
      <c r="Z1922" s="12"/>
      <c r="AA1922" s="12"/>
      <c r="AB1922" s="12"/>
    </row>
    <row r="1923" spans="1:28" x14ac:dyDescent="0.25">
      <c r="A1923"/>
      <c r="B1923"/>
      <c r="C1923"/>
      <c r="D1923" s="23"/>
      <c r="E1923"/>
      <c r="F1923" s="25"/>
      <c r="G1923" s="25"/>
      <c r="H1923" s="25"/>
      <c r="I1923" s="25"/>
      <c r="J1923" s="10"/>
      <c r="K1923"/>
      <c r="L1923" s="13"/>
      <c r="M1923" s="13"/>
      <c r="N1923"/>
      <c r="O1923"/>
      <c r="P1923" s="13"/>
      <c r="Q1923" s="13"/>
      <c r="R1923"/>
      <c r="S1923"/>
      <c r="T1923"/>
      <c r="U1923"/>
      <c r="V1923"/>
      <c r="W1923"/>
      <c r="X1923"/>
      <c r="Y1923" s="12"/>
      <c r="Z1923" s="12"/>
      <c r="AA1923" s="12"/>
      <c r="AB1923" s="12"/>
    </row>
    <row r="1924" spans="1:28" x14ac:dyDescent="0.25">
      <c r="A1924"/>
      <c r="B1924"/>
      <c r="C1924"/>
      <c r="D1924" s="23"/>
      <c r="E1924"/>
      <c r="F1924" s="25"/>
      <c r="G1924" s="25"/>
      <c r="H1924" s="25"/>
      <c r="I1924" s="25"/>
      <c r="J1924" s="10"/>
      <c r="K1924"/>
      <c r="L1924" s="13"/>
      <c r="M1924" s="13"/>
      <c r="N1924"/>
      <c r="O1924"/>
      <c r="P1924" s="13"/>
      <c r="Q1924" s="13"/>
      <c r="R1924"/>
      <c r="S1924"/>
      <c r="T1924"/>
      <c r="U1924"/>
      <c r="V1924"/>
      <c r="W1924"/>
      <c r="X1924"/>
      <c r="Y1924" s="12"/>
      <c r="Z1924" s="12"/>
      <c r="AA1924" s="12"/>
      <c r="AB1924" s="12"/>
    </row>
    <row r="1925" spans="1:28" x14ac:dyDescent="0.25">
      <c r="A1925"/>
      <c r="B1925"/>
      <c r="C1925"/>
      <c r="D1925" s="23"/>
      <c r="E1925"/>
      <c r="F1925" s="25"/>
      <c r="G1925" s="25"/>
      <c r="H1925" s="25"/>
      <c r="I1925" s="25"/>
      <c r="J1925" s="10"/>
      <c r="K1925"/>
      <c r="L1925" s="13"/>
      <c r="M1925" s="13"/>
      <c r="N1925"/>
      <c r="O1925"/>
      <c r="P1925" s="13"/>
      <c r="Q1925" s="13"/>
      <c r="R1925"/>
      <c r="S1925"/>
      <c r="T1925"/>
      <c r="U1925"/>
      <c r="V1925"/>
      <c r="W1925"/>
      <c r="X1925"/>
      <c r="Y1925" s="12"/>
      <c r="Z1925" s="12"/>
      <c r="AA1925" s="12"/>
      <c r="AB1925" s="12"/>
    </row>
    <row r="1926" spans="1:28" x14ac:dyDescent="0.25">
      <c r="A1926"/>
      <c r="B1926"/>
      <c r="C1926"/>
      <c r="D1926" s="23"/>
      <c r="E1926"/>
      <c r="F1926" s="25"/>
      <c r="G1926" s="25"/>
      <c r="H1926" s="25"/>
      <c r="I1926" s="25"/>
      <c r="J1926" s="10"/>
      <c r="K1926"/>
      <c r="L1926" s="13"/>
      <c r="M1926" s="13"/>
      <c r="N1926"/>
      <c r="O1926"/>
      <c r="P1926" s="13"/>
      <c r="Q1926" s="13"/>
      <c r="R1926"/>
      <c r="S1926"/>
      <c r="T1926"/>
      <c r="U1926"/>
      <c r="V1926"/>
      <c r="W1926"/>
      <c r="X1926"/>
      <c r="Y1926" s="12"/>
      <c r="Z1926" s="12"/>
      <c r="AA1926" s="12"/>
      <c r="AB1926" s="12"/>
    </row>
    <row r="1927" spans="1:28" x14ac:dyDescent="0.25">
      <c r="A1927"/>
      <c r="B1927"/>
      <c r="C1927"/>
      <c r="D1927" s="23"/>
      <c r="E1927"/>
      <c r="F1927" s="25"/>
      <c r="G1927" s="25"/>
      <c r="H1927" s="25"/>
      <c r="I1927" s="25"/>
      <c r="J1927" s="10"/>
      <c r="K1927"/>
      <c r="L1927" s="13"/>
      <c r="M1927" s="13"/>
      <c r="N1927"/>
      <c r="O1927"/>
      <c r="P1927" s="13"/>
      <c r="Q1927" s="13"/>
      <c r="R1927"/>
      <c r="S1927"/>
      <c r="T1927"/>
      <c r="U1927"/>
      <c r="V1927"/>
      <c r="W1927"/>
      <c r="X1927"/>
      <c r="Y1927" s="12"/>
      <c r="Z1927" s="12"/>
      <c r="AA1927" s="12"/>
      <c r="AB1927" s="12"/>
    </row>
    <row r="1928" spans="1:28" x14ac:dyDescent="0.25">
      <c r="A1928"/>
      <c r="B1928"/>
      <c r="C1928"/>
      <c r="D1928" s="23"/>
      <c r="E1928"/>
      <c r="F1928" s="25"/>
      <c r="G1928" s="25"/>
      <c r="H1928" s="25"/>
      <c r="I1928" s="25"/>
      <c r="J1928" s="10"/>
      <c r="K1928"/>
      <c r="L1928" s="13"/>
      <c r="M1928" s="13"/>
      <c r="N1928"/>
      <c r="O1928"/>
      <c r="P1928" s="13"/>
      <c r="Q1928" s="13"/>
      <c r="R1928"/>
      <c r="S1928"/>
      <c r="T1928"/>
      <c r="U1928"/>
      <c r="V1928"/>
      <c r="W1928"/>
      <c r="X1928"/>
      <c r="Y1928" s="12"/>
      <c r="Z1928" s="12"/>
      <c r="AA1928" s="12"/>
      <c r="AB1928" s="12"/>
    </row>
    <row r="1929" spans="1:28" x14ac:dyDescent="0.25">
      <c r="A1929"/>
      <c r="B1929"/>
      <c r="C1929"/>
      <c r="D1929" s="23"/>
      <c r="E1929"/>
      <c r="F1929" s="25"/>
      <c r="G1929" s="25"/>
      <c r="H1929" s="25"/>
      <c r="I1929" s="25"/>
      <c r="J1929" s="10"/>
      <c r="K1929"/>
      <c r="L1929" s="13"/>
      <c r="M1929" s="13"/>
      <c r="N1929"/>
      <c r="O1929"/>
      <c r="P1929" s="13"/>
      <c r="Q1929" s="13"/>
      <c r="R1929"/>
      <c r="S1929"/>
      <c r="T1929"/>
      <c r="U1929"/>
      <c r="V1929"/>
      <c r="W1929"/>
      <c r="X1929"/>
      <c r="Y1929" s="12"/>
      <c r="Z1929" s="12"/>
      <c r="AA1929" s="12"/>
      <c r="AB1929" s="12"/>
    </row>
    <row r="1930" spans="1:28" x14ac:dyDescent="0.25">
      <c r="A1930"/>
      <c r="B1930"/>
      <c r="C1930"/>
      <c r="D1930" s="23"/>
      <c r="E1930"/>
      <c r="F1930" s="25"/>
      <c r="G1930" s="25"/>
      <c r="H1930" s="25"/>
      <c r="I1930" s="25"/>
      <c r="J1930" s="10"/>
      <c r="K1930"/>
      <c r="L1930" s="13"/>
      <c r="M1930" s="13"/>
      <c r="N1930"/>
      <c r="O1930"/>
      <c r="P1930" s="13"/>
      <c r="Q1930" s="13"/>
      <c r="R1930"/>
      <c r="S1930"/>
      <c r="T1930"/>
      <c r="U1930"/>
      <c r="V1930"/>
      <c r="W1930"/>
      <c r="X1930"/>
      <c r="Y1930" s="12"/>
      <c r="Z1930" s="12"/>
      <c r="AA1930" s="12"/>
      <c r="AB1930" s="12"/>
    </row>
    <row r="1931" spans="1:28" x14ac:dyDescent="0.25">
      <c r="A1931"/>
      <c r="B1931"/>
      <c r="C1931"/>
      <c r="D1931" s="23"/>
      <c r="E1931"/>
      <c r="F1931" s="25"/>
      <c r="G1931" s="25"/>
      <c r="H1931" s="25"/>
      <c r="I1931" s="25"/>
      <c r="J1931" s="10"/>
      <c r="K1931"/>
      <c r="L1931" s="13"/>
      <c r="M1931" s="13"/>
      <c r="N1931"/>
      <c r="O1931"/>
      <c r="P1931" s="13"/>
      <c r="Q1931" s="13"/>
      <c r="R1931"/>
      <c r="S1931"/>
      <c r="T1931"/>
      <c r="U1931"/>
      <c r="V1931"/>
      <c r="W1931"/>
      <c r="X1931"/>
      <c r="Y1931" s="12"/>
      <c r="Z1931" s="12"/>
      <c r="AA1931" s="12"/>
      <c r="AB1931" s="12"/>
    </row>
    <row r="1932" spans="1:28" x14ac:dyDescent="0.25">
      <c r="A1932"/>
      <c r="B1932"/>
      <c r="C1932"/>
      <c r="D1932" s="23"/>
      <c r="E1932"/>
      <c r="F1932" s="25"/>
      <c r="G1932" s="25"/>
      <c r="H1932" s="25"/>
      <c r="I1932" s="25"/>
      <c r="J1932" s="10"/>
      <c r="K1932"/>
      <c r="L1932" s="13"/>
      <c r="M1932" s="13"/>
      <c r="N1932"/>
      <c r="O1932"/>
      <c r="P1932" s="13"/>
      <c r="Q1932" s="13"/>
      <c r="R1932"/>
      <c r="S1932"/>
      <c r="T1932"/>
      <c r="U1932"/>
      <c r="V1932"/>
      <c r="W1932"/>
      <c r="X1932"/>
      <c r="Y1932" s="12"/>
      <c r="Z1932" s="12"/>
      <c r="AA1932" s="12"/>
      <c r="AB1932" s="12"/>
    </row>
    <row r="1933" spans="1:28" x14ac:dyDescent="0.25">
      <c r="A1933"/>
      <c r="B1933"/>
      <c r="C1933"/>
      <c r="D1933" s="23"/>
      <c r="E1933"/>
      <c r="F1933" s="25"/>
      <c r="G1933" s="25"/>
      <c r="H1933" s="25"/>
      <c r="I1933" s="25"/>
      <c r="J1933" s="10"/>
      <c r="K1933"/>
      <c r="L1933" s="13"/>
      <c r="M1933" s="13"/>
      <c r="N1933"/>
      <c r="O1933"/>
      <c r="P1933" s="13"/>
      <c r="Q1933" s="13"/>
      <c r="R1933"/>
      <c r="S1933"/>
      <c r="T1933"/>
      <c r="U1933"/>
      <c r="V1933"/>
      <c r="W1933"/>
      <c r="X1933"/>
      <c r="Y1933" s="12"/>
      <c r="Z1933" s="12"/>
      <c r="AA1933" s="12"/>
      <c r="AB1933" s="12"/>
    </row>
    <row r="1934" spans="1:28" x14ac:dyDescent="0.25">
      <c r="A1934"/>
      <c r="B1934"/>
      <c r="C1934"/>
      <c r="D1934" s="23"/>
      <c r="E1934"/>
      <c r="F1934" s="25"/>
      <c r="G1934" s="25"/>
      <c r="H1934" s="25"/>
      <c r="I1934" s="25"/>
      <c r="J1934" s="10"/>
      <c r="K1934"/>
      <c r="L1934" s="13"/>
      <c r="M1934" s="13"/>
      <c r="N1934"/>
      <c r="O1934"/>
      <c r="P1934" s="13"/>
      <c r="Q1934" s="13"/>
      <c r="R1934"/>
      <c r="S1934"/>
      <c r="T1934"/>
      <c r="U1934"/>
      <c r="V1934"/>
      <c r="W1934"/>
      <c r="X1934"/>
      <c r="Y1934" s="12"/>
      <c r="Z1934" s="12"/>
      <c r="AA1934" s="12"/>
      <c r="AB1934" s="12"/>
    </row>
    <row r="1935" spans="1:28" x14ac:dyDescent="0.25">
      <c r="A1935"/>
      <c r="B1935"/>
      <c r="C1935"/>
      <c r="D1935" s="23"/>
      <c r="E1935"/>
      <c r="F1935" s="25"/>
      <c r="G1935" s="25"/>
      <c r="H1935" s="25"/>
      <c r="I1935" s="25"/>
      <c r="J1935" s="10"/>
      <c r="K1935"/>
      <c r="L1935" s="13"/>
      <c r="M1935" s="13"/>
      <c r="N1935"/>
      <c r="O1935"/>
      <c r="P1935" s="13"/>
      <c r="Q1935" s="13"/>
      <c r="R1935"/>
      <c r="S1935"/>
      <c r="T1935"/>
      <c r="U1935"/>
      <c r="V1935"/>
      <c r="W1935"/>
      <c r="X1935"/>
      <c r="Y1935" s="12"/>
      <c r="Z1935" s="12"/>
      <c r="AA1935" s="12"/>
      <c r="AB1935" s="12"/>
    </row>
    <row r="1936" spans="1:28" x14ac:dyDescent="0.25">
      <c r="A1936"/>
      <c r="B1936"/>
      <c r="C1936"/>
      <c r="D1936" s="23"/>
      <c r="E1936"/>
      <c r="F1936" s="25"/>
      <c r="G1936" s="25"/>
      <c r="H1936" s="25"/>
      <c r="I1936" s="25"/>
      <c r="J1936" s="10"/>
      <c r="K1936"/>
      <c r="L1936" s="13"/>
      <c r="M1936" s="13"/>
      <c r="N1936"/>
      <c r="O1936"/>
      <c r="P1936" s="13"/>
      <c r="Q1936" s="13"/>
      <c r="R1936"/>
      <c r="S1936"/>
      <c r="T1936"/>
      <c r="U1936"/>
      <c r="V1936"/>
      <c r="W1936"/>
      <c r="X1936"/>
      <c r="Y1936" s="12"/>
      <c r="Z1936" s="12"/>
      <c r="AA1936" s="12"/>
      <c r="AB1936" s="12"/>
    </row>
    <row r="1937" spans="1:28" x14ac:dyDescent="0.25">
      <c r="A1937"/>
      <c r="B1937"/>
      <c r="C1937"/>
      <c r="D1937" s="23"/>
      <c r="E1937"/>
      <c r="F1937" s="25"/>
      <c r="G1937" s="25"/>
      <c r="H1937" s="25"/>
      <c r="I1937" s="25"/>
      <c r="J1937" s="10"/>
      <c r="K1937"/>
      <c r="L1937" s="13"/>
      <c r="M1937" s="13"/>
      <c r="N1937"/>
      <c r="O1937"/>
      <c r="P1937" s="13"/>
      <c r="Q1937" s="13"/>
      <c r="R1937"/>
      <c r="S1937"/>
      <c r="T1937"/>
      <c r="U1937"/>
      <c r="V1937"/>
      <c r="W1937"/>
      <c r="X1937"/>
      <c r="Y1937" s="12"/>
      <c r="Z1937" s="12"/>
      <c r="AA1937" s="12"/>
      <c r="AB1937" s="12"/>
    </row>
    <row r="1938" spans="1:28" x14ac:dyDescent="0.25">
      <c r="A1938"/>
      <c r="B1938"/>
      <c r="C1938"/>
      <c r="D1938" s="23"/>
      <c r="E1938"/>
      <c r="F1938" s="25"/>
      <c r="G1938" s="25"/>
      <c r="H1938" s="25"/>
      <c r="I1938" s="25"/>
      <c r="J1938" s="10"/>
      <c r="K1938"/>
      <c r="L1938" s="13"/>
      <c r="M1938" s="13"/>
      <c r="N1938"/>
      <c r="O1938"/>
      <c r="P1938" s="13"/>
      <c r="Q1938" s="13"/>
      <c r="R1938"/>
      <c r="S1938"/>
      <c r="T1938"/>
      <c r="U1938"/>
      <c r="V1938"/>
      <c r="W1938"/>
      <c r="X1938"/>
      <c r="Y1938" s="12"/>
      <c r="Z1938" s="12"/>
      <c r="AA1938" s="12"/>
      <c r="AB1938" s="12"/>
    </row>
    <row r="1939" spans="1:28" x14ac:dyDescent="0.25">
      <c r="A1939"/>
      <c r="B1939"/>
      <c r="C1939"/>
      <c r="D1939" s="23"/>
      <c r="E1939"/>
      <c r="F1939" s="25"/>
      <c r="G1939" s="25"/>
      <c r="H1939" s="25"/>
      <c r="I1939" s="25"/>
      <c r="J1939" s="10"/>
      <c r="K1939"/>
      <c r="L1939" s="13"/>
      <c r="M1939" s="13"/>
      <c r="N1939"/>
      <c r="O1939"/>
      <c r="P1939" s="13"/>
      <c r="Q1939" s="13"/>
      <c r="R1939"/>
      <c r="S1939"/>
      <c r="T1939"/>
      <c r="U1939"/>
      <c r="V1939"/>
      <c r="W1939"/>
      <c r="X1939"/>
      <c r="Y1939" s="12"/>
      <c r="Z1939" s="12"/>
      <c r="AA1939" s="12"/>
      <c r="AB1939" s="12"/>
    </row>
    <row r="1940" spans="1:28" x14ac:dyDescent="0.25">
      <c r="A1940"/>
      <c r="B1940"/>
      <c r="C1940"/>
      <c r="D1940" s="23"/>
      <c r="E1940"/>
      <c r="F1940" s="25"/>
      <c r="G1940" s="25"/>
      <c r="H1940" s="25"/>
      <c r="I1940" s="25"/>
      <c r="J1940" s="10"/>
      <c r="K1940"/>
      <c r="L1940" s="13"/>
      <c r="M1940" s="13"/>
      <c r="N1940"/>
      <c r="O1940"/>
      <c r="P1940" s="13"/>
      <c r="Q1940" s="13"/>
      <c r="R1940"/>
      <c r="S1940"/>
      <c r="T1940"/>
      <c r="U1940"/>
      <c r="V1940"/>
      <c r="W1940"/>
      <c r="X1940"/>
      <c r="Y1940" s="12"/>
      <c r="Z1940" s="12"/>
      <c r="AA1940" s="12"/>
      <c r="AB1940" s="12"/>
    </row>
    <row r="1941" spans="1:28" x14ac:dyDescent="0.25">
      <c r="A1941"/>
      <c r="B1941"/>
      <c r="C1941"/>
      <c r="D1941" s="23"/>
      <c r="E1941"/>
      <c r="F1941" s="25"/>
      <c r="G1941" s="25"/>
      <c r="H1941" s="25"/>
      <c r="I1941" s="25"/>
      <c r="J1941" s="10"/>
      <c r="K1941"/>
      <c r="L1941" s="13"/>
      <c r="M1941" s="13"/>
      <c r="N1941"/>
      <c r="O1941"/>
      <c r="P1941" s="13"/>
      <c r="Q1941" s="13"/>
      <c r="R1941"/>
      <c r="S1941"/>
      <c r="T1941"/>
      <c r="U1941"/>
      <c r="V1941"/>
      <c r="W1941"/>
      <c r="X1941"/>
      <c r="Y1941" s="12"/>
      <c r="Z1941" s="12"/>
      <c r="AA1941" s="12"/>
      <c r="AB1941" s="12"/>
    </row>
    <row r="1942" spans="1:28" x14ac:dyDescent="0.25">
      <c r="A1942"/>
      <c r="B1942"/>
      <c r="C1942"/>
      <c r="D1942" s="23"/>
      <c r="E1942"/>
      <c r="F1942" s="25"/>
      <c r="G1942" s="25"/>
      <c r="H1942" s="25"/>
      <c r="I1942" s="25"/>
      <c r="J1942" s="10"/>
      <c r="K1942"/>
      <c r="L1942" s="13"/>
      <c r="M1942" s="13"/>
      <c r="N1942"/>
      <c r="O1942"/>
      <c r="P1942" s="13"/>
      <c r="Q1942" s="13"/>
      <c r="R1942"/>
      <c r="S1942"/>
      <c r="T1942"/>
      <c r="U1942"/>
      <c r="V1942"/>
      <c r="W1942"/>
      <c r="X1942"/>
      <c r="Y1942" s="12"/>
      <c r="Z1942" s="12"/>
      <c r="AA1942" s="12"/>
      <c r="AB1942" s="12"/>
    </row>
    <row r="1943" spans="1:28" x14ac:dyDescent="0.25">
      <c r="A1943"/>
      <c r="B1943"/>
      <c r="C1943"/>
      <c r="D1943" s="23"/>
      <c r="E1943"/>
      <c r="F1943" s="25"/>
      <c r="G1943" s="25"/>
      <c r="H1943" s="25"/>
      <c r="I1943" s="25"/>
      <c r="J1943" s="10"/>
      <c r="K1943"/>
      <c r="L1943" s="13"/>
      <c r="M1943" s="13"/>
      <c r="N1943"/>
      <c r="O1943"/>
      <c r="P1943" s="13"/>
      <c r="Q1943" s="13"/>
      <c r="R1943"/>
      <c r="S1943"/>
      <c r="T1943"/>
      <c r="U1943"/>
      <c r="V1943"/>
      <c r="W1943"/>
      <c r="X1943"/>
      <c r="Y1943" s="12"/>
      <c r="Z1943" s="12"/>
      <c r="AA1943" s="12"/>
      <c r="AB1943" s="12"/>
    </row>
    <row r="1944" spans="1:28" x14ac:dyDescent="0.25">
      <c r="A1944"/>
      <c r="B1944"/>
      <c r="C1944"/>
      <c r="D1944" s="23"/>
      <c r="E1944"/>
      <c r="F1944" s="25"/>
      <c r="G1944" s="25"/>
      <c r="H1944" s="25"/>
      <c r="I1944" s="25"/>
      <c r="J1944" s="10"/>
      <c r="K1944"/>
      <c r="L1944" s="13"/>
      <c r="M1944" s="13"/>
      <c r="N1944"/>
      <c r="O1944"/>
      <c r="P1944" s="13"/>
      <c r="Q1944" s="13"/>
      <c r="R1944"/>
      <c r="S1944"/>
      <c r="T1944"/>
      <c r="U1944"/>
      <c r="V1944"/>
      <c r="W1944"/>
      <c r="X1944"/>
      <c r="Y1944" s="12"/>
      <c r="Z1944" s="12"/>
      <c r="AA1944" s="12"/>
      <c r="AB1944" s="12"/>
    </row>
    <row r="1945" spans="1:28" x14ac:dyDescent="0.25">
      <c r="A1945"/>
      <c r="B1945"/>
      <c r="C1945"/>
      <c r="D1945" s="23"/>
      <c r="E1945"/>
      <c r="F1945" s="25"/>
      <c r="G1945" s="25"/>
      <c r="H1945" s="25"/>
      <c r="I1945" s="25"/>
      <c r="J1945" s="10"/>
      <c r="K1945"/>
      <c r="L1945" s="13"/>
      <c r="M1945" s="13"/>
      <c r="N1945"/>
      <c r="O1945"/>
      <c r="P1945" s="13"/>
      <c r="Q1945" s="13"/>
      <c r="R1945"/>
      <c r="S1945"/>
      <c r="T1945"/>
      <c r="U1945"/>
      <c r="V1945"/>
      <c r="W1945"/>
      <c r="X1945"/>
      <c r="Y1945" s="12"/>
      <c r="Z1945" s="12"/>
      <c r="AA1945" s="12"/>
      <c r="AB1945" s="12"/>
    </row>
    <row r="1946" spans="1:28" x14ac:dyDescent="0.25">
      <c r="A1946"/>
      <c r="B1946"/>
      <c r="C1946"/>
      <c r="D1946" s="23"/>
      <c r="E1946"/>
      <c r="F1946" s="25"/>
      <c r="G1946" s="25"/>
      <c r="H1946" s="25"/>
      <c r="I1946" s="25"/>
      <c r="J1946" s="10"/>
      <c r="K1946"/>
      <c r="L1946" s="13"/>
      <c r="M1946" s="13"/>
      <c r="N1946"/>
      <c r="O1946"/>
      <c r="P1946" s="13"/>
      <c r="Q1946" s="13"/>
      <c r="R1946"/>
      <c r="S1946"/>
      <c r="T1946"/>
      <c r="U1946"/>
      <c r="V1946"/>
      <c r="W1946"/>
      <c r="X1946"/>
      <c r="Y1946" s="12"/>
      <c r="Z1946" s="12"/>
      <c r="AA1946" s="12"/>
      <c r="AB1946" s="12"/>
    </row>
    <row r="1947" spans="1:28" x14ac:dyDescent="0.25">
      <c r="A1947"/>
      <c r="B1947"/>
      <c r="C1947"/>
      <c r="D1947" s="23"/>
      <c r="E1947"/>
      <c r="F1947" s="25"/>
      <c r="G1947" s="25"/>
      <c r="H1947" s="25"/>
      <c r="I1947" s="25"/>
      <c r="J1947" s="10"/>
      <c r="K1947"/>
      <c r="L1947" s="13"/>
      <c r="M1947" s="13"/>
      <c r="N1947"/>
      <c r="O1947"/>
      <c r="P1947" s="13"/>
      <c r="Q1947" s="13"/>
      <c r="R1947"/>
      <c r="S1947"/>
      <c r="T1947"/>
      <c r="U1947"/>
      <c r="V1947"/>
      <c r="W1947"/>
      <c r="X1947"/>
      <c r="Y1947" s="12"/>
      <c r="Z1947" s="12"/>
      <c r="AA1947" s="12"/>
      <c r="AB1947" s="12"/>
    </row>
    <row r="1948" spans="1:28" x14ac:dyDescent="0.25">
      <c r="A1948"/>
      <c r="B1948"/>
      <c r="C1948"/>
      <c r="D1948" s="23"/>
      <c r="E1948"/>
      <c r="F1948" s="25"/>
      <c r="G1948" s="25"/>
      <c r="H1948" s="25"/>
      <c r="I1948" s="25"/>
      <c r="J1948" s="10"/>
      <c r="K1948"/>
      <c r="L1948" s="13"/>
      <c r="M1948" s="13"/>
      <c r="N1948"/>
      <c r="O1948"/>
      <c r="P1948" s="13"/>
      <c r="Q1948" s="13"/>
      <c r="R1948"/>
      <c r="S1948"/>
      <c r="T1948"/>
      <c r="U1948"/>
      <c r="V1948"/>
      <c r="W1948"/>
      <c r="X1948"/>
      <c r="Y1948" s="12"/>
      <c r="Z1948" s="12"/>
      <c r="AA1948" s="12"/>
      <c r="AB1948" s="12"/>
    </row>
    <row r="1949" spans="1:28" x14ac:dyDescent="0.25">
      <c r="A1949"/>
      <c r="B1949"/>
      <c r="C1949"/>
      <c r="D1949" s="23"/>
      <c r="E1949"/>
      <c r="F1949" s="25"/>
      <c r="G1949" s="25"/>
      <c r="H1949" s="25"/>
      <c r="I1949" s="25"/>
      <c r="J1949" s="10"/>
      <c r="K1949"/>
      <c r="L1949" s="13"/>
      <c r="M1949" s="13"/>
      <c r="N1949"/>
      <c r="O1949"/>
      <c r="P1949" s="13"/>
      <c r="Q1949" s="13"/>
      <c r="R1949"/>
      <c r="S1949"/>
      <c r="T1949"/>
      <c r="U1949"/>
      <c r="V1949"/>
      <c r="W1949"/>
      <c r="X1949"/>
      <c r="Y1949" s="12"/>
      <c r="Z1949" s="12"/>
      <c r="AA1949" s="12"/>
      <c r="AB1949" s="12"/>
    </row>
    <row r="1950" spans="1:28" x14ac:dyDescent="0.25">
      <c r="A1950"/>
      <c r="B1950"/>
      <c r="C1950"/>
      <c r="D1950" s="23"/>
      <c r="E1950"/>
      <c r="F1950" s="25"/>
      <c r="G1950" s="25"/>
      <c r="H1950" s="25"/>
      <c r="I1950" s="25"/>
      <c r="J1950" s="10"/>
      <c r="K1950"/>
      <c r="L1950" s="13"/>
      <c r="M1950" s="13"/>
      <c r="N1950"/>
      <c r="O1950"/>
      <c r="P1950" s="13"/>
      <c r="Q1950" s="13"/>
      <c r="R1950"/>
      <c r="S1950"/>
      <c r="T1950"/>
      <c r="U1950"/>
      <c r="V1950"/>
      <c r="W1950"/>
      <c r="X1950"/>
      <c r="Y1950" s="12"/>
      <c r="Z1950" s="12"/>
      <c r="AA1950" s="12"/>
      <c r="AB1950" s="12"/>
    </row>
    <row r="1951" spans="1:28" x14ac:dyDescent="0.25">
      <c r="A1951"/>
      <c r="B1951"/>
      <c r="C1951"/>
      <c r="D1951" s="23"/>
      <c r="E1951"/>
      <c r="F1951" s="25"/>
      <c r="G1951" s="25"/>
      <c r="H1951" s="25"/>
      <c r="I1951" s="25"/>
      <c r="J1951" s="10"/>
      <c r="K1951"/>
      <c r="L1951" s="13"/>
      <c r="M1951" s="13"/>
      <c r="N1951"/>
      <c r="O1951"/>
      <c r="P1951" s="13"/>
      <c r="Q1951" s="13"/>
      <c r="R1951"/>
      <c r="S1951"/>
      <c r="T1951"/>
      <c r="U1951"/>
      <c r="V1951"/>
      <c r="W1951"/>
      <c r="X1951"/>
      <c r="Y1951" s="12"/>
      <c r="Z1951" s="12"/>
      <c r="AA1951" s="12"/>
      <c r="AB1951" s="12"/>
    </row>
    <row r="1952" spans="1:28" x14ac:dyDescent="0.25">
      <c r="A1952"/>
      <c r="B1952"/>
      <c r="C1952"/>
      <c r="D1952" s="23"/>
      <c r="E1952"/>
      <c r="F1952" s="25"/>
      <c r="G1952" s="25"/>
      <c r="H1952" s="25"/>
      <c r="I1952" s="25"/>
      <c r="J1952" s="10"/>
      <c r="K1952"/>
      <c r="L1952" s="13"/>
      <c r="M1952" s="13"/>
      <c r="N1952"/>
      <c r="O1952"/>
      <c r="P1952" s="13"/>
      <c r="Q1952" s="13"/>
      <c r="R1952"/>
      <c r="S1952"/>
      <c r="T1952"/>
      <c r="U1952"/>
      <c r="V1952"/>
      <c r="W1952"/>
      <c r="X1952"/>
      <c r="Y1952" s="12"/>
      <c r="Z1952" s="12"/>
      <c r="AA1952" s="12"/>
      <c r="AB1952" s="12"/>
    </row>
    <row r="1953" spans="1:28" x14ac:dyDescent="0.25">
      <c r="A1953"/>
      <c r="B1953"/>
      <c r="C1953"/>
      <c r="D1953" s="23"/>
      <c r="E1953"/>
      <c r="F1953" s="25"/>
      <c r="G1953" s="25"/>
      <c r="H1953" s="25"/>
      <c r="I1953" s="25"/>
      <c r="J1953" s="10"/>
      <c r="K1953"/>
      <c r="L1953" s="13"/>
      <c r="M1953" s="13"/>
      <c r="N1953"/>
      <c r="O1953"/>
      <c r="P1953" s="13"/>
      <c r="Q1953" s="13"/>
      <c r="R1953"/>
      <c r="S1953"/>
      <c r="T1953"/>
      <c r="U1953"/>
      <c r="V1953"/>
      <c r="W1953"/>
      <c r="X1953"/>
      <c r="Y1953" s="12"/>
      <c r="Z1953" s="12"/>
      <c r="AA1953" s="12"/>
      <c r="AB1953" s="12"/>
    </row>
    <row r="1954" spans="1:28" x14ac:dyDescent="0.25">
      <c r="A1954"/>
      <c r="B1954"/>
      <c r="C1954"/>
      <c r="D1954" s="23"/>
      <c r="E1954"/>
      <c r="F1954" s="25"/>
      <c r="G1954" s="25"/>
      <c r="H1954" s="25"/>
      <c r="I1954" s="25"/>
      <c r="J1954" s="10"/>
      <c r="K1954"/>
      <c r="L1954" s="13"/>
      <c r="M1954" s="13"/>
      <c r="N1954"/>
      <c r="O1954"/>
      <c r="P1954" s="13"/>
      <c r="Q1954" s="13"/>
      <c r="R1954"/>
      <c r="S1954"/>
      <c r="T1954"/>
      <c r="U1954"/>
      <c r="V1954"/>
      <c r="W1954"/>
      <c r="X1954"/>
      <c r="Y1954" s="12"/>
      <c r="Z1954" s="12"/>
      <c r="AA1954" s="12"/>
      <c r="AB1954" s="12"/>
    </row>
    <row r="1955" spans="1:28" x14ac:dyDescent="0.25">
      <c r="A1955"/>
      <c r="B1955"/>
      <c r="C1955"/>
      <c r="D1955" s="23"/>
      <c r="E1955"/>
      <c r="F1955" s="25"/>
      <c r="G1955" s="25"/>
      <c r="H1955" s="25"/>
      <c r="I1955" s="25"/>
      <c r="J1955" s="10"/>
      <c r="K1955"/>
      <c r="L1955" s="13"/>
      <c r="M1955" s="13"/>
      <c r="N1955"/>
      <c r="O1955"/>
      <c r="P1955" s="13"/>
      <c r="Q1955" s="13"/>
      <c r="R1955"/>
      <c r="S1955"/>
      <c r="T1955"/>
      <c r="U1955"/>
      <c r="V1955"/>
      <c r="W1955"/>
      <c r="X1955"/>
      <c r="Y1955" s="12"/>
      <c r="Z1955" s="12"/>
      <c r="AA1955" s="12"/>
      <c r="AB1955" s="12"/>
    </row>
    <row r="1956" spans="1:28" x14ac:dyDescent="0.25">
      <c r="A1956"/>
      <c r="B1956"/>
      <c r="C1956"/>
      <c r="D1956" s="23"/>
      <c r="E1956"/>
      <c r="F1956" s="25"/>
      <c r="G1956" s="25"/>
      <c r="H1956" s="25"/>
      <c r="I1956" s="25"/>
      <c r="J1956" s="10"/>
      <c r="K1956"/>
      <c r="L1956" s="13"/>
      <c r="M1956" s="13"/>
      <c r="N1956"/>
      <c r="O1956"/>
      <c r="P1956" s="13"/>
      <c r="Q1956" s="13"/>
      <c r="R1956"/>
      <c r="S1956"/>
      <c r="T1956"/>
      <c r="U1956"/>
      <c r="V1956"/>
      <c r="W1956"/>
      <c r="X1956"/>
      <c r="Y1956" s="12"/>
      <c r="Z1956" s="12"/>
      <c r="AA1956" s="12"/>
      <c r="AB1956" s="12"/>
    </row>
    <row r="1957" spans="1:28" x14ac:dyDescent="0.25">
      <c r="A1957"/>
      <c r="B1957"/>
      <c r="C1957"/>
      <c r="D1957" s="23"/>
      <c r="E1957"/>
      <c r="F1957" s="25"/>
      <c r="G1957" s="25"/>
      <c r="H1957" s="25"/>
      <c r="I1957" s="25"/>
      <c r="J1957" s="10"/>
      <c r="K1957"/>
      <c r="L1957" s="13"/>
      <c r="M1957" s="13"/>
      <c r="N1957"/>
      <c r="O1957"/>
      <c r="P1957" s="13"/>
      <c r="Q1957" s="13"/>
      <c r="R1957"/>
      <c r="S1957"/>
      <c r="T1957"/>
      <c r="U1957"/>
      <c r="V1957"/>
      <c r="W1957"/>
      <c r="X1957"/>
      <c r="Y1957" s="12"/>
      <c r="Z1957" s="12"/>
      <c r="AA1957" s="12"/>
      <c r="AB1957" s="12"/>
    </row>
    <row r="1958" spans="1:28" x14ac:dyDescent="0.25">
      <c r="A1958"/>
      <c r="B1958"/>
      <c r="C1958"/>
      <c r="D1958" s="23"/>
      <c r="E1958"/>
      <c r="F1958" s="25"/>
      <c r="G1958" s="25"/>
      <c r="H1958" s="25"/>
      <c r="I1958" s="25"/>
      <c r="J1958" s="10"/>
      <c r="K1958"/>
      <c r="L1958" s="13"/>
      <c r="M1958" s="13"/>
      <c r="N1958"/>
      <c r="O1958"/>
      <c r="P1958" s="13"/>
      <c r="Q1958" s="13"/>
      <c r="R1958"/>
      <c r="S1958"/>
      <c r="T1958"/>
      <c r="U1958"/>
      <c r="V1958"/>
      <c r="W1958"/>
      <c r="X1958"/>
      <c r="Y1958" s="12"/>
      <c r="Z1958" s="12"/>
      <c r="AA1958" s="12"/>
      <c r="AB1958" s="12"/>
    </row>
    <row r="1959" spans="1:28" x14ac:dyDescent="0.25">
      <c r="A1959"/>
      <c r="B1959"/>
      <c r="C1959"/>
      <c r="D1959" s="23"/>
      <c r="E1959"/>
      <c r="F1959" s="25"/>
      <c r="G1959" s="25"/>
      <c r="H1959" s="25"/>
      <c r="I1959" s="25"/>
      <c r="J1959" s="10"/>
      <c r="K1959"/>
      <c r="L1959" s="13"/>
      <c r="M1959" s="13"/>
      <c r="N1959"/>
      <c r="O1959"/>
      <c r="P1959" s="13"/>
      <c r="Q1959" s="13"/>
      <c r="R1959"/>
      <c r="S1959"/>
      <c r="T1959"/>
      <c r="U1959"/>
      <c r="V1959"/>
      <c r="W1959"/>
      <c r="X1959"/>
      <c r="Y1959" s="12"/>
      <c r="Z1959" s="12"/>
      <c r="AA1959" s="12"/>
      <c r="AB1959" s="12"/>
    </row>
    <row r="1960" spans="1:28" x14ac:dyDescent="0.25">
      <c r="A1960"/>
      <c r="B1960"/>
      <c r="C1960"/>
      <c r="D1960" s="23"/>
      <c r="E1960"/>
      <c r="F1960" s="25"/>
      <c r="G1960" s="25"/>
      <c r="H1960" s="25"/>
      <c r="I1960" s="25"/>
      <c r="J1960" s="10"/>
      <c r="K1960"/>
      <c r="L1960" s="13"/>
      <c r="M1960" s="13"/>
      <c r="N1960"/>
      <c r="O1960"/>
      <c r="P1960" s="13"/>
      <c r="Q1960" s="13"/>
      <c r="R1960"/>
      <c r="S1960"/>
      <c r="T1960"/>
      <c r="U1960"/>
      <c r="V1960"/>
      <c r="W1960"/>
      <c r="X1960"/>
      <c r="Y1960" s="12"/>
      <c r="Z1960" s="12"/>
      <c r="AA1960" s="12"/>
      <c r="AB1960" s="12"/>
    </row>
    <row r="1961" spans="1:28" x14ac:dyDescent="0.25">
      <c r="A1961"/>
      <c r="B1961"/>
      <c r="C1961"/>
      <c r="D1961" s="23"/>
      <c r="E1961"/>
      <c r="F1961" s="25"/>
      <c r="G1961" s="25"/>
      <c r="H1961" s="25"/>
      <c r="I1961" s="25"/>
      <c r="J1961" s="10"/>
      <c r="K1961"/>
      <c r="L1961" s="13"/>
      <c r="M1961" s="13"/>
      <c r="N1961"/>
      <c r="O1961"/>
      <c r="P1961" s="13"/>
      <c r="Q1961" s="13"/>
      <c r="R1961"/>
      <c r="S1961"/>
      <c r="T1961"/>
      <c r="U1961"/>
      <c r="V1961"/>
      <c r="W1961"/>
      <c r="X1961"/>
      <c r="Y1961" s="12"/>
      <c r="Z1961" s="12"/>
      <c r="AA1961" s="12"/>
      <c r="AB1961" s="12"/>
    </row>
    <row r="1962" spans="1:28" x14ac:dyDescent="0.25">
      <c r="A1962"/>
      <c r="B1962"/>
      <c r="C1962"/>
      <c r="D1962" s="23"/>
      <c r="E1962"/>
      <c r="F1962" s="25"/>
      <c r="G1962" s="25"/>
      <c r="H1962" s="25"/>
      <c r="I1962" s="25"/>
      <c r="J1962" s="10"/>
      <c r="K1962"/>
      <c r="L1962" s="13"/>
      <c r="M1962" s="13"/>
      <c r="N1962"/>
      <c r="O1962"/>
      <c r="P1962" s="13"/>
      <c r="Q1962" s="13"/>
      <c r="R1962"/>
      <c r="S1962"/>
      <c r="T1962"/>
      <c r="U1962"/>
      <c r="V1962"/>
      <c r="W1962"/>
      <c r="X1962"/>
      <c r="Y1962" s="12"/>
      <c r="Z1962" s="12"/>
      <c r="AA1962" s="12"/>
      <c r="AB1962" s="12"/>
    </row>
    <row r="1963" spans="1:28" x14ac:dyDescent="0.25">
      <c r="A1963"/>
      <c r="B1963"/>
      <c r="C1963"/>
      <c r="D1963" s="23"/>
      <c r="E1963"/>
      <c r="F1963" s="25"/>
      <c r="G1963" s="25"/>
      <c r="H1963" s="25"/>
      <c r="I1963" s="25"/>
      <c r="J1963" s="10"/>
      <c r="K1963"/>
      <c r="L1963" s="13"/>
      <c r="M1963" s="13"/>
      <c r="N1963"/>
      <c r="O1963"/>
      <c r="P1963" s="13"/>
      <c r="Q1963" s="13"/>
      <c r="R1963"/>
      <c r="S1963"/>
      <c r="T1963"/>
      <c r="U1963"/>
      <c r="V1963"/>
      <c r="W1963"/>
      <c r="X1963"/>
      <c r="Y1963" s="12"/>
      <c r="Z1963" s="12"/>
      <c r="AA1963" s="12"/>
      <c r="AB1963" s="12"/>
    </row>
    <row r="1964" spans="1:28" x14ac:dyDescent="0.25">
      <c r="A1964"/>
      <c r="B1964"/>
      <c r="C1964"/>
      <c r="D1964" s="23"/>
      <c r="E1964"/>
      <c r="F1964" s="25"/>
      <c r="G1964" s="25"/>
      <c r="H1964" s="25"/>
      <c r="I1964" s="25"/>
      <c r="J1964" s="10"/>
      <c r="K1964"/>
      <c r="L1964" s="13"/>
      <c r="M1964" s="13"/>
      <c r="N1964"/>
      <c r="O1964"/>
      <c r="P1964" s="13"/>
      <c r="Q1964" s="13"/>
      <c r="R1964"/>
      <c r="S1964"/>
      <c r="T1964"/>
      <c r="U1964"/>
      <c r="V1964"/>
      <c r="W1964"/>
      <c r="X1964"/>
      <c r="Y1964" s="12"/>
      <c r="Z1964" s="12"/>
      <c r="AA1964" s="12"/>
      <c r="AB1964" s="12"/>
    </row>
    <row r="1965" spans="1:28" x14ac:dyDescent="0.25">
      <c r="A1965"/>
      <c r="B1965"/>
      <c r="C1965"/>
      <c r="D1965" s="23"/>
      <c r="E1965"/>
      <c r="F1965" s="25"/>
      <c r="G1965" s="25"/>
      <c r="H1965" s="25"/>
      <c r="I1965" s="25"/>
      <c r="J1965" s="10"/>
      <c r="K1965"/>
      <c r="L1965" s="13"/>
      <c r="M1965" s="13"/>
      <c r="N1965"/>
      <c r="O1965"/>
      <c r="P1965" s="13"/>
      <c r="Q1965" s="13"/>
      <c r="R1965"/>
      <c r="S1965"/>
      <c r="T1965"/>
      <c r="U1965"/>
      <c r="V1965"/>
      <c r="W1965"/>
      <c r="X1965"/>
      <c r="Y1965" s="12"/>
      <c r="Z1965" s="12"/>
      <c r="AA1965" s="12"/>
      <c r="AB1965" s="12"/>
    </row>
    <row r="1966" spans="1:28" x14ac:dyDescent="0.25">
      <c r="A1966"/>
      <c r="B1966"/>
      <c r="C1966"/>
      <c r="D1966" s="23"/>
      <c r="E1966"/>
      <c r="F1966" s="25"/>
      <c r="G1966" s="25"/>
      <c r="H1966" s="25"/>
      <c r="I1966" s="25"/>
      <c r="J1966" s="10"/>
      <c r="K1966"/>
      <c r="L1966" s="13"/>
      <c r="M1966" s="13"/>
      <c r="N1966"/>
      <c r="O1966"/>
      <c r="P1966" s="13"/>
      <c r="Q1966" s="13"/>
      <c r="R1966"/>
      <c r="S1966"/>
      <c r="T1966"/>
      <c r="U1966"/>
      <c r="V1966"/>
      <c r="W1966"/>
      <c r="X1966"/>
      <c r="Y1966" s="12"/>
      <c r="Z1966" s="12"/>
      <c r="AA1966" s="12"/>
      <c r="AB1966" s="12"/>
    </row>
    <row r="1967" spans="1:28" x14ac:dyDescent="0.25">
      <c r="A1967"/>
      <c r="B1967"/>
      <c r="C1967"/>
      <c r="D1967" s="23"/>
      <c r="E1967"/>
      <c r="F1967" s="25"/>
      <c r="G1967" s="25"/>
      <c r="H1967" s="25"/>
      <c r="I1967" s="25"/>
      <c r="J1967" s="10"/>
      <c r="K1967"/>
      <c r="L1967" s="13"/>
      <c r="M1967" s="13"/>
      <c r="N1967"/>
      <c r="O1967"/>
      <c r="P1967" s="13"/>
      <c r="Q1967" s="13"/>
      <c r="R1967"/>
      <c r="S1967"/>
      <c r="T1967"/>
      <c r="U1967"/>
      <c r="V1967"/>
      <c r="W1967"/>
      <c r="X1967"/>
      <c r="Y1967" s="12"/>
      <c r="Z1967" s="12"/>
      <c r="AA1967" s="12"/>
      <c r="AB1967" s="12"/>
    </row>
    <row r="1968" spans="1:28" x14ac:dyDescent="0.25">
      <c r="A1968"/>
      <c r="B1968"/>
      <c r="C1968"/>
      <c r="D1968" s="23"/>
      <c r="E1968"/>
      <c r="F1968" s="25"/>
      <c r="G1968" s="25"/>
      <c r="H1968" s="25"/>
      <c r="I1968" s="25"/>
      <c r="J1968" s="10"/>
      <c r="K1968"/>
      <c r="L1968" s="13"/>
      <c r="M1968" s="13"/>
      <c r="N1968"/>
      <c r="O1968"/>
      <c r="P1968" s="13"/>
      <c r="Q1968" s="13"/>
      <c r="R1968"/>
      <c r="S1968"/>
      <c r="T1968"/>
      <c r="U1968"/>
      <c r="V1968"/>
      <c r="W1968"/>
      <c r="X1968"/>
      <c r="Y1968" s="12"/>
      <c r="Z1968" s="12"/>
      <c r="AA1968" s="12"/>
      <c r="AB1968" s="12"/>
    </row>
    <row r="1969" spans="1:28" x14ac:dyDescent="0.25">
      <c r="A1969"/>
      <c r="B1969"/>
      <c r="C1969"/>
      <c r="D1969" s="23"/>
      <c r="E1969"/>
      <c r="F1969" s="25"/>
      <c r="G1969" s="25"/>
      <c r="H1969" s="25"/>
      <c r="I1969" s="25"/>
      <c r="J1969" s="10"/>
      <c r="K1969"/>
      <c r="L1969" s="13"/>
      <c r="M1969" s="13"/>
      <c r="N1969"/>
      <c r="O1969"/>
      <c r="P1969" s="13"/>
      <c r="Q1969" s="13"/>
      <c r="R1969"/>
      <c r="S1969"/>
      <c r="T1969"/>
      <c r="U1969"/>
      <c r="V1969"/>
      <c r="W1969"/>
      <c r="X1969"/>
      <c r="Y1969" s="12"/>
      <c r="Z1969" s="12"/>
      <c r="AA1969" s="12"/>
      <c r="AB1969" s="12"/>
    </row>
    <row r="1970" spans="1:28" x14ac:dyDescent="0.25">
      <c r="A1970"/>
      <c r="B1970"/>
      <c r="C1970"/>
      <c r="D1970" s="23"/>
      <c r="E1970"/>
      <c r="F1970" s="25"/>
      <c r="G1970" s="25"/>
      <c r="H1970" s="25"/>
      <c r="I1970" s="25"/>
      <c r="J1970" s="10"/>
      <c r="K1970"/>
      <c r="L1970" s="13"/>
      <c r="M1970" s="13"/>
      <c r="N1970"/>
      <c r="O1970"/>
      <c r="P1970" s="13"/>
      <c r="Q1970" s="13"/>
      <c r="R1970"/>
      <c r="S1970"/>
      <c r="T1970"/>
      <c r="U1970"/>
      <c r="V1970"/>
      <c r="W1970"/>
      <c r="X1970"/>
      <c r="Y1970" s="12"/>
      <c r="Z1970" s="12"/>
      <c r="AA1970" s="12"/>
      <c r="AB1970" s="12"/>
    </row>
    <row r="1971" spans="1:28" x14ac:dyDescent="0.25">
      <c r="A1971"/>
      <c r="B1971"/>
      <c r="C1971"/>
      <c r="D1971" s="23"/>
      <c r="E1971"/>
      <c r="F1971" s="25"/>
      <c r="G1971" s="25"/>
      <c r="H1971" s="25"/>
      <c r="I1971" s="25"/>
      <c r="J1971" s="10"/>
      <c r="K1971"/>
      <c r="L1971" s="13"/>
      <c r="M1971" s="13"/>
      <c r="N1971"/>
      <c r="O1971"/>
      <c r="P1971" s="13"/>
      <c r="Q1971" s="13"/>
      <c r="R1971"/>
      <c r="S1971"/>
      <c r="T1971"/>
      <c r="U1971"/>
      <c r="V1971"/>
      <c r="W1971"/>
      <c r="X1971"/>
      <c r="Y1971" s="12"/>
      <c r="Z1971" s="12"/>
      <c r="AA1971" s="12"/>
      <c r="AB1971" s="12"/>
    </row>
    <row r="1972" spans="1:28" x14ac:dyDescent="0.25">
      <c r="A1972"/>
      <c r="B1972"/>
      <c r="C1972"/>
      <c r="D1972" s="23"/>
      <c r="E1972"/>
      <c r="F1972" s="25"/>
      <c r="G1972" s="25"/>
      <c r="H1972" s="25"/>
      <c r="I1972" s="25"/>
      <c r="J1972" s="10"/>
      <c r="K1972"/>
      <c r="L1972" s="13"/>
      <c r="M1972" s="13"/>
      <c r="N1972"/>
      <c r="O1972"/>
      <c r="P1972" s="13"/>
      <c r="Q1972" s="13"/>
      <c r="R1972"/>
      <c r="S1972"/>
      <c r="T1972"/>
      <c r="U1972"/>
      <c r="V1972"/>
      <c r="W1972"/>
      <c r="X1972"/>
      <c r="Y1972" s="12"/>
      <c r="Z1972" s="12"/>
      <c r="AA1972" s="12"/>
      <c r="AB1972" s="12"/>
    </row>
    <row r="1973" spans="1:28" x14ac:dyDescent="0.25">
      <c r="A1973"/>
      <c r="B1973"/>
      <c r="C1973"/>
      <c r="D1973" s="23"/>
      <c r="E1973"/>
      <c r="F1973" s="25"/>
      <c r="G1973" s="25"/>
      <c r="H1973" s="25"/>
      <c r="I1973" s="25"/>
      <c r="J1973" s="10"/>
      <c r="K1973"/>
      <c r="L1973" s="13"/>
      <c r="M1973" s="13"/>
      <c r="N1973"/>
      <c r="O1973"/>
      <c r="P1973" s="13"/>
      <c r="Q1973" s="13"/>
      <c r="R1973"/>
      <c r="S1973"/>
      <c r="T1973"/>
      <c r="U1973"/>
      <c r="V1973"/>
      <c r="W1973"/>
      <c r="X1973"/>
      <c r="Y1973" s="12"/>
      <c r="Z1973" s="12"/>
      <c r="AA1973" s="12"/>
      <c r="AB1973" s="12"/>
    </row>
    <row r="1974" spans="1:28" x14ac:dyDescent="0.25">
      <c r="A1974"/>
      <c r="B1974"/>
      <c r="C1974"/>
      <c r="D1974" s="23"/>
      <c r="E1974"/>
      <c r="F1974" s="25"/>
      <c r="G1974" s="25"/>
      <c r="H1974" s="25"/>
      <c r="I1974" s="25"/>
      <c r="J1974" s="10"/>
      <c r="K1974"/>
      <c r="L1974" s="13"/>
      <c r="M1974" s="13"/>
      <c r="N1974"/>
      <c r="O1974"/>
      <c r="P1974" s="13"/>
      <c r="Q1974" s="13"/>
      <c r="R1974"/>
      <c r="S1974"/>
      <c r="T1974"/>
      <c r="U1974"/>
      <c r="V1974"/>
      <c r="W1974"/>
      <c r="X1974"/>
      <c r="Y1974" s="12"/>
      <c r="Z1974" s="12"/>
      <c r="AA1974" s="12"/>
      <c r="AB1974" s="12"/>
    </row>
    <row r="1975" spans="1:28" x14ac:dyDescent="0.25">
      <c r="A1975"/>
      <c r="B1975"/>
      <c r="C1975"/>
      <c r="D1975" s="23"/>
      <c r="E1975"/>
      <c r="F1975" s="25"/>
      <c r="G1975" s="25"/>
      <c r="H1975" s="25"/>
      <c r="I1975" s="25"/>
      <c r="J1975" s="10"/>
      <c r="K1975"/>
      <c r="L1975" s="13"/>
      <c r="M1975" s="13"/>
      <c r="N1975"/>
      <c r="O1975"/>
      <c r="P1975" s="13"/>
      <c r="Q1975" s="13"/>
      <c r="R1975"/>
      <c r="S1975"/>
      <c r="T1975"/>
      <c r="U1975"/>
      <c r="V1975"/>
      <c r="W1975"/>
      <c r="X1975"/>
      <c r="Y1975" s="12"/>
      <c r="Z1975" s="12"/>
      <c r="AA1975" s="12"/>
      <c r="AB1975" s="12"/>
    </row>
    <row r="1976" spans="1:28" x14ac:dyDescent="0.25">
      <c r="A1976"/>
      <c r="B1976"/>
      <c r="C1976"/>
      <c r="D1976" s="23"/>
      <c r="E1976"/>
      <c r="F1976" s="25"/>
      <c r="G1976" s="25"/>
      <c r="H1976" s="25"/>
      <c r="I1976" s="25"/>
      <c r="J1976" s="10"/>
      <c r="K1976"/>
      <c r="L1976" s="13"/>
      <c r="M1976" s="13"/>
      <c r="N1976"/>
      <c r="O1976"/>
      <c r="P1976" s="13"/>
      <c r="Q1976" s="13"/>
      <c r="R1976"/>
      <c r="S1976"/>
      <c r="T1976"/>
      <c r="U1976"/>
      <c r="V1976"/>
      <c r="W1976"/>
      <c r="X1976"/>
      <c r="Y1976" s="12"/>
      <c r="Z1976" s="12"/>
      <c r="AA1976" s="12"/>
      <c r="AB1976" s="12"/>
    </row>
    <row r="1977" spans="1:28" x14ac:dyDescent="0.25">
      <c r="A1977"/>
      <c r="B1977"/>
      <c r="C1977"/>
      <c r="D1977" s="23"/>
      <c r="E1977"/>
      <c r="F1977" s="25"/>
      <c r="G1977" s="25"/>
      <c r="H1977" s="25"/>
      <c r="I1977" s="25"/>
      <c r="J1977" s="10"/>
      <c r="K1977"/>
      <c r="L1977" s="13"/>
      <c r="M1977" s="13"/>
      <c r="N1977"/>
      <c r="O1977"/>
      <c r="P1977" s="13"/>
      <c r="Q1977" s="13"/>
      <c r="R1977"/>
      <c r="S1977"/>
      <c r="T1977"/>
      <c r="U1977"/>
      <c r="V1977"/>
      <c r="W1977"/>
      <c r="X1977"/>
      <c r="Y1977" s="12"/>
      <c r="Z1977" s="12"/>
      <c r="AA1977" s="12"/>
      <c r="AB1977" s="12"/>
    </row>
    <row r="1978" spans="1:28" x14ac:dyDescent="0.25">
      <c r="A1978"/>
      <c r="B1978"/>
      <c r="C1978"/>
      <c r="D1978" s="23"/>
      <c r="E1978"/>
      <c r="F1978" s="25"/>
      <c r="G1978" s="25"/>
      <c r="H1978" s="25"/>
      <c r="I1978" s="25"/>
      <c r="J1978" s="10"/>
      <c r="K1978"/>
      <c r="L1978" s="13"/>
      <c r="M1978" s="13"/>
      <c r="N1978"/>
      <c r="O1978"/>
      <c r="P1978" s="13"/>
      <c r="Q1978" s="13"/>
      <c r="R1978"/>
      <c r="S1978"/>
      <c r="T1978"/>
      <c r="U1978"/>
      <c r="V1978"/>
      <c r="W1978"/>
      <c r="X1978"/>
      <c r="Y1978" s="12"/>
      <c r="Z1978" s="12"/>
      <c r="AA1978" s="12"/>
      <c r="AB1978" s="12"/>
    </row>
    <row r="1979" spans="1:28" x14ac:dyDescent="0.25">
      <c r="A1979"/>
      <c r="B1979"/>
      <c r="C1979"/>
      <c r="D1979" s="23"/>
      <c r="E1979"/>
      <c r="F1979" s="25"/>
      <c r="G1979" s="25"/>
      <c r="H1979" s="25"/>
      <c r="I1979" s="25"/>
      <c r="J1979" s="10"/>
      <c r="K1979"/>
      <c r="L1979" s="13"/>
      <c r="M1979" s="13"/>
      <c r="N1979"/>
      <c r="O1979"/>
      <c r="P1979" s="13"/>
      <c r="Q1979" s="13"/>
      <c r="R1979"/>
      <c r="S1979"/>
      <c r="T1979"/>
      <c r="U1979"/>
      <c r="V1979"/>
      <c r="W1979"/>
      <c r="X1979"/>
      <c r="Y1979" s="12"/>
      <c r="Z1979" s="12"/>
      <c r="AA1979" s="12"/>
      <c r="AB1979" s="12"/>
    </row>
    <row r="1980" spans="1:28" x14ac:dyDescent="0.25">
      <c r="A1980"/>
      <c r="B1980"/>
      <c r="C1980"/>
      <c r="D1980" s="23"/>
      <c r="E1980"/>
      <c r="F1980" s="25"/>
      <c r="G1980" s="25"/>
      <c r="H1980" s="25"/>
      <c r="I1980" s="25"/>
      <c r="J1980" s="10"/>
      <c r="K1980"/>
      <c r="L1980" s="13"/>
      <c r="M1980" s="13"/>
      <c r="N1980"/>
      <c r="O1980"/>
      <c r="P1980" s="13"/>
      <c r="Q1980" s="13"/>
      <c r="R1980"/>
      <c r="S1980"/>
      <c r="T1980"/>
      <c r="U1980"/>
      <c r="V1980"/>
      <c r="W1980"/>
      <c r="X1980"/>
      <c r="Y1980" s="12"/>
      <c r="Z1980" s="12"/>
      <c r="AA1980" s="12"/>
      <c r="AB1980" s="12"/>
    </row>
    <row r="1981" spans="1:28" x14ac:dyDescent="0.25">
      <c r="A1981"/>
      <c r="B1981"/>
      <c r="C1981"/>
      <c r="D1981" s="23"/>
      <c r="E1981"/>
      <c r="F1981" s="25"/>
      <c r="G1981" s="25"/>
      <c r="H1981" s="25"/>
      <c r="I1981" s="25"/>
      <c r="J1981" s="10"/>
      <c r="K1981"/>
      <c r="L1981" s="13"/>
      <c r="M1981" s="13"/>
      <c r="N1981"/>
      <c r="O1981"/>
      <c r="P1981" s="13"/>
      <c r="Q1981" s="13"/>
      <c r="R1981"/>
      <c r="S1981"/>
      <c r="T1981"/>
      <c r="U1981"/>
      <c r="V1981"/>
      <c r="W1981"/>
      <c r="X1981"/>
      <c r="Y1981" s="12"/>
      <c r="Z1981" s="12"/>
      <c r="AA1981" s="12"/>
      <c r="AB1981" s="12"/>
    </row>
    <row r="1982" spans="1:28" x14ac:dyDescent="0.25">
      <c r="A1982"/>
      <c r="B1982"/>
      <c r="C1982"/>
      <c r="D1982" s="23"/>
      <c r="E1982"/>
      <c r="F1982" s="25"/>
      <c r="G1982" s="25"/>
      <c r="H1982" s="25"/>
      <c r="I1982" s="25"/>
      <c r="J1982" s="10"/>
      <c r="K1982"/>
      <c r="L1982" s="13"/>
      <c r="M1982" s="13"/>
      <c r="N1982"/>
      <c r="O1982"/>
      <c r="P1982" s="13"/>
      <c r="Q1982" s="13"/>
      <c r="R1982"/>
      <c r="S1982"/>
      <c r="T1982"/>
      <c r="U1982"/>
      <c r="V1982"/>
      <c r="W1982"/>
      <c r="X1982"/>
      <c r="Y1982" s="12"/>
      <c r="Z1982" s="12"/>
      <c r="AA1982" s="12"/>
      <c r="AB1982" s="12"/>
    </row>
    <row r="1983" spans="1:28" x14ac:dyDescent="0.25">
      <c r="A1983"/>
      <c r="B1983"/>
      <c r="C1983"/>
      <c r="D1983" s="23"/>
      <c r="E1983"/>
      <c r="F1983" s="25"/>
      <c r="G1983" s="25"/>
      <c r="H1983" s="25"/>
      <c r="I1983" s="25"/>
      <c r="J1983" s="10"/>
      <c r="K1983"/>
      <c r="L1983" s="13"/>
      <c r="M1983" s="13"/>
      <c r="N1983"/>
      <c r="O1983"/>
      <c r="P1983" s="13"/>
      <c r="Q1983" s="13"/>
      <c r="R1983"/>
      <c r="S1983"/>
      <c r="T1983"/>
      <c r="U1983"/>
      <c r="V1983"/>
      <c r="W1983"/>
      <c r="X1983"/>
      <c r="Y1983" s="12"/>
      <c r="Z1983" s="12"/>
      <c r="AA1983" s="12"/>
      <c r="AB1983" s="12"/>
    </row>
    <row r="1984" spans="1:28" x14ac:dyDescent="0.25">
      <c r="A1984"/>
      <c r="B1984"/>
      <c r="C1984"/>
      <c r="D1984" s="23"/>
      <c r="E1984"/>
      <c r="F1984" s="25"/>
      <c r="G1984" s="25"/>
      <c r="H1984" s="25"/>
      <c r="I1984" s="25"/>
      <c r="J1984" s="10"/>
      <c r="K1984"/>
      <c r="L1984" s="13"/>
      <c r="M1984" s="13"/>
      <c r="N1984"/>
      <c r="O1984"/>
      <c r="P1984" s="13"/>
      <c r="Q1984" s="13"/>
      <c r="R1984"/>
      <c r="S1984"/>
      <c r="T1984"/>
      <c r="U1984"/>
      <c r="V1984"/>
      <c r="W1984"/>
      <c r="X1984"/>
      <c r="Y1984" s="12"/>
      <c r="Z1984" s="12"/>
      <c r="AA1984" s="12"/>
      <c r="AB1984" s="12"/>
    </row>
    <row r="1985" spans="1:28" x14ac:dyDescent="0.25">
      <c r="A1985"/>
      <c r="B1985"/>
      <c r="C1985"/>
      <c r="D1985" s="23"/>
      <c r="E1985"/>
      <c r="F1985" s="25"/>
      <c r="G1985" s="25"/>
      <c r="H1985" s="25"/>
      <c r="I1985" s="25"/>
      <c r="J1985" s="10"/>
      <c r="K1985"/>
      <c r="L1985" s="13"/>
      <c r="M1985" s="13"/>
      <c r="N1985"/>
      <c r="O1985"/>
      <c r="P1985" s="13"/>
      <c r="Q1985" s="13"/>
      <c r="R1985"/>
      <c r="S1985"/>
      <c r="T1985"/>
      <c r="U1985"/>
      <c r="V1985"/>
      <c r="W1985"/>
      <c r="X1985"/>
      <c r="Y1985" s="12"/>
      <c r="Z1985" s="12"/>
      <c r="AA1985" s="12"/>
      <c r="AB1985" s="12"/>
    </row>
    <row r="1986" spans="1:28" x14ac:dyDescent="0.25">
      <c r="A1986"/>
      <c r="B1986"/>
      <c r="C1986"/>
      <c r="D1986" s="23"/>
      <c r="E1986"/>
      <c r="F1986" s="25"/>
      <c r="G1986" s="25"/>
      <c r="H1986" s="25"/>
      <c r="I1986" s="25"/>
      <c r="J1986" s="10"/>
      <c r="K1986"/>
      <c r="L1986" s="13"/>
      <c r="M1986" s="13"/>
      <c r="N1986"/>
      <c r="O1986"/>
      <c r="P1986" s="13"/>
      <c r="Q1986" s="13"/>
      <c r="R1986"/>
      <c r="S1986"/>
      <c r="T1986"/>
      <c r="U1986"/>
      <c r="V1986"/>
      <c r="W1986"/>
      <c r="X1986"/>
      <c r="Y1986" s="12"/>
      <c r="Z1986" s="12"/>
      <c r="AA1986" s="12"/>
      <c r="AB1986" s="12"/>
    </row>
    <row r="1987" spans="1:28" x14ac:dyDescent="0.25">
      <c r="A1987"/>
      <c r="B1987"/>
      <c r="C1987"/>
      <c r="D1987" s="23"/>
      <c r="E1987"/>
      <c r="F1987" s="25"/>
      <c r="G1987" s="25"/>
      <c r="H1987" s="25"/>
      <c r="I1987" s="25"/>
      <c r="J1987" s="10"/>
      <c r="K1987"/>
      <c r="L1987" s="13"/>
      <c r="M1987" s="13"/>
      <c r="N1987"/>
      <c r="O1987"/>
      <c r="P1987" s="13"/>
      <c r="Q1987" s="13"/>
      <c r="R1987"/>
      <c r="S1987"/>
      <c r="T1987"/>
      <c r="U1987"/>
      <c r="V1987"/>
      <c r="W1987"/>
      <c r="X1987"/>
      <c r="Y1987" s="12"/>
      <c r="Z1987" s="12"/>
      <c r="AA1987" s="12"/>
      <c r="AB1987" s="12"/>
    </row>
    <row r="1988" spans="1:28" x14ac:dyDescent="0.25">
      <c r="A1988"/>
      <c r="B1988"/>
      <c r="C1988"/>
      <c r="D1988" s="23"/>
      <c r="E1988"/>
      <c r="F1988" s="25"/>
      <c r="G1988" s="25"/>
      <c r="H1988" s="25"/>
      <c r="I1988" s="25"/>
      <c r="J1988" s="10"/>
      <c r="K1988"/>
      <c r="L1988" s="13"/>
      <c r="M1988" s="13"/>
      <c r="N1988"/>
      <c r="O1988"/>
      <c r="P1988" s="13"/>
      <c r="Q1988" s="13"/>
      <c r="R1988"/>
      <c r="S1988"/>
      <c r="T1988"/>
      <c r="U1988"/>
      <c r="V1988"/>
      <c r="W1988"/>
      <c r="X1988"/>
      <c r="Y1988" s="12"/>
      <c r="Z1988" s="12"/>
      <c r="AA1988" s="12"/>
      <c r="AB1988" s="12"/>
    </row>
    <row r="1989" spans="1:28" x14ac:dyDescent="0.25">
      <c r="A1989"/>
      <c r="B1989"/>
      <c r="C1989"/>
      <c r="D1989" s="23"/>
      <c r="E1989"/>
      <c r="F1989" s="25"/>
      <c r="G1989" s="25"/>
      <c r="H1989" s="25"/>
      <c r="I1989" s="25"/>
      <c r="J1989" s="10"/>
      <c r="K1989"/>
      <c r="L1989" s="13"/>
      <c r="M1989" s="13"/>
      <c r="N1989"/>
      <c r="O1989"/>
      <c r="P1989" s="13"/>
      <c r="Q1989" s="13"/>
      <c r="R1989"/>
      <c r="S1989"/>
      <c r="T1989"/>
      <c r="U1989"/>
      <c r="V1989"/>
      <c r="W1989"/>
      <c r="X1989"/>
      <c r="Y1989" s="12"/>
      <c r="Z1989" s="12"/>
      <c r="AA1989" s="12"/>
      <c r="AB1989" s="12"/>
    </row>
    <row r="1990" spans="1:28" x14ac:dyDescent="0.25">
      <c r="A1990"/>
      <c r="B1990"/>
      <c r="C1990"/>
      <c r="D1990" s="23"/>
      <c r="E1990"/>
      <c r="F1990" s="25"/>
      <c r="G1990" s="25"/>
      <c r="H1990" s="25"/>
      <c r="I1990" s="25"/>
      <c r="J1990" s="10"/>
      <c r="K1990"/>
      <c r="L1990" s="13"/>
      <c r="M1990" s="13"/>
      <c r="N1990"/>
      <c r="O1990"/>
      <c r="P1990" s="13"/>
      <c r="Q1990" s="13"/>
      <c r="R1990"/>
      <c r="S1990"/>
      <c r="T1990"/>
      <c r="U1990"/>
      <c r="V1990"/>
      <c r="W1990"/>
      <c r="X1990"/>
      <c r="Y1990" s="12"/>
      <c r="Z1990" s="12"/>
      <c r="AA1990" s="12"/>
      <c r="AB1990" s="12"/>
    </row>
    <row r="1991" spans="1:28" x14ac:dyDescent="0.25">
      <c r="A1991"/>
      <c r="B1991"/>
      <c r="C1991"/>
      <c r="D1991" s="23"/>
      <c r="E1991"/>
      <c r="F1991" s="25"/>
      <c r="G1991" s="25"/>
      <c r="H1991" s="25"/>
      <c r="I1991" s="25"/>
      <c r="J1991" s="10"/>
      <c r="K1991"/>
      <c r="L1991" s="13"/>
      <c r="M1991" s="13"/>
      <c r="N1991"/>
      <c r="O1991"/>
      <c r="P1991" s="13"/>
      <c r="Q1991" s="13"/>
      <c r="R1991"/>
      <c r="S1991"/>
      <c r="T1991"/>
      <c r="U1991"/>
      <c r="V1991"/>
      <c r="W1991"/>
      <c r="X1991"/>
      <c r="Y1991" s="12"/>
      <c r="Z1991" s="12"/>
      <c r="AA1991" s="12"/>
      <c r="AB1991" s="12"/>
    </row>
    <row r="1992" spans="1:28" x14ac:dyDescent="0.25">
      <c r="A1992"/>
      <c r="B1992"/>
      <c r="C1992"/>
      <c r="D1992" s="23"/>
      <c r="E1992"/>
      <c r="F1992" s="25"/>
      <c r="G1992" s="25"/>
      <c r="H1992" s="25"/>
      <c r="I1992" s="25"/>
      <c r="J1992" s="10"/>
      <c r="K1992"/>
      <c r="L1992" s="13"/>
      <c r="M1992" s="13"/>
      <c r="N1992"/>
      <c r="O1992"/>
      <c r="P1992" s="13"/>
      <c r="Q1992" s="13"/>
      <c r="R1992"/>
      <c r="S1992"/>
      <c r="T1992"/>
      <c r="U1992"/>
      <c r="V1992"/>
      <c r="W1992"/>
      <c r="X1992"/>
      <c r="Y1992" s="12"/>
      <c r="Z1992" s="12"/>
      <c r="AA1992" s="12"/>
      <c r="AB1992" s="12"/>
    </row>
    <row r="1993" spans="1:28" x14ac:dyDescent="0.25">
      <c r="A1993"/>
      <c r="B1993"/>
      <c r="C1993"/>
      <c r="D1993" s="23"/>
      <c r="E1993"/>
      <c r="F1993" s="25"/>
      <c r="G1993" s="25"/>
      <c r="H1993" s="25"/>
      <c r="I1993" s="25"/>
      <c r="J1993" s="10"/>
      <c r="K1993"/>
      <c r="L1993" s="13"/>
      <c r="M1993" s="13"/>
      <c r="N1993"/>
      <c r="O1993"/>
      <c r="P1993" s="13"/>
      <c r="Q1993" s="13"/>
      <c r="R1993"/>
      <c r="S1993"/>
      <c r="T1993"/>
      <c r="U1993"/>
      <c r="V1993"/>
      <c r="W1993"/>
      <c r="X1993"/>
      <c r="Y1993" s="12"/>
      <c r="Z1993" s="12"/>
      <c r="AA1993" s="12"/>
      <c r="AB1993" s="12"/>
    </row>
    <row r="1994" spans="1:28" x14ac:dyDescent="0.25">
      <c r="A1994"/>
      <c r="B1994"/>
      <c r="C1994"/>
      <c r="D1994" s="23"/>
      <c r="E1994"/>
      <c r="F1994" s="25"/>
      <c r="G1994" s="25"/>
      <c r="H1994" s="25"/>
      <c r="I1994" s="25"/>
      <c r="J1994" s="10"/>
      <c r="K1994"/>
      <c r="L1994" s="13"/>
      <c r="M1994" s="13"/>
      <c r="N1994"/>
      <c r="O1994"/>
      <c r="P1994" s="13"/>
      <c r="Q1994" s="13"/>
      <c r="R1994"/>
      <c r="S1994"/>
      <c r="T1994"/>
      <c r="U1994"/>
      <c r="V1994"/>
      <c r="W1994"/>
      <c r="X1994"/>
      <c r="Y1994" s="12"/>
      <c r="Z1994" s="12"/>
      <c r="AA1994" s="12"/>
      <c r="AB1994" s="12"/>
    </row>
    <row r="1995" spans="1:28" x14ac:dyDescent="0.25">
      <c r="A1995"/>
      <c r="B1995"/>
      <c r="C1995"/>
      <c r="D1995" s="23"/>
      <c r="E1995"/>
      <c r="F1995" s="25"/>
      <c r="G1995" s="25"/>
      <c r="H1995" s="25"/>
      <c r="I1995" s="25"/>
      <c r="J1995" s="10"/>
      <c r="K1995"/>
      <c r="L1995" s="13"/>
      <c r="M1995" s="13"/>
      <c r="N1995"/>
      <c r="O1995"/>
      <c r="P1995" s="13"/>
      <c r="Q1995" s="13"/>
      <c r="R1995"/>
      <c r="S1995"/>
      <c r="T1995"/>
      <c r="U1995"/>
      <c r="V1995"/>
      <c r="W1995"/>
      <c r="X1995"/>
      <c r="Y1995" s="12"/>
      <c r="Z1995" s="12"/>
      <c r="AA1995" s="12"/>
      <c r="AB1995" s="12"/>
    </row>
    <row r="1996" spans="1:28" x14ac:dyDescent="0.25">
      <c r="A1996"/>
      <c r="B1996"/>
      <c r="C1996"/>
      <c r="D1996" s="23"/>
      <c r="E1996"/>
      <c r="F1996" s="25"/>
      <c r="G1996" s="25"/>
      <c r="H1996" s="25"/>
      <c r="I1996" s="25"/>
      <c r="J1996" s="10"/>
      <c r="K1996"/>
      <c r="L1996" s="13"/>
      <c r="M1996" s="13"/>
      <c r="N1996"/>
      <c r="O1996"/>
      <c r="P1996" s="13"/>
      <c r="Q1996" s="13"/>
      <c r="R1996"/>
      <c r="S1996"/>
      <c r="T1996"/>
      <c r="U1996"/>
      <c r="V1996"/>
      <c r="W1996"/>
      <c r="X1996"/>
      <c r="Y1996" s="12"/>
      <c r="Z1996" s="12"/>
      <c r="AA1996" s="12"/>
      <c r="AB1996" s="12"/>
    </row>
    <row r="1997" spans="1:28" x14ac:dyDescent="0.25">
      <c r="A1997"/>
      <c r="B1997"/>
      <c r="C1997"/>
      <c r="D1997" s="23"/>
      <c r="E1997"/>
      <c r="F1997" s="25"/>
      <c r="G1997" s="25"/>
      <c r="H1997" s="25"/>
      <c r="I1997" s="25"/>
      <c r="J1997" s="10"/>
      <c r="K1997"/>
      <c r="L1997" s="13"/>
      <c r="M1997" s="13"/>
      <c r="N1997"/>
      <c r="O1997"/>
      <c r="P1997" s="13"/>
      <c r="Q1997" s="13"/>
      <c r="R1997"/>
      <c r="S1997"/>
      <c r="T1997"/>
      <c r="U1997"/>
      <c r="V1997"/>
      <c r="W1997"/>
      <c r="X1997"/>
      <c r="Y1997" s="12"/>
      <c r="Z1997" s="12"/>
      <c r="AA1997" s="12"/>
      <c r="AB1997" s="12"/>
    </row>
    <row r="1998" spans="1:28" x14ac:dyDescent="0.25">
      <c r="A1998"/>
      <c r="B1998"/>
      <c r="C1998"/>
      <c r="D1998" s="23"/>
      <c r="E1998"/>
      <c r="F1998" s="25"/>
      <c r="G1998" s="25"/>
      <c r="H1998" s="25"/>
      <c r="I1998" s="25"/>
      <c r="J1998" s="10"/>
      <c r="K1998"/>
      <c r="L1998" s="13"/>
      <c r="M1998" s="13"/>
      <c r="N1998"/>
      <c r="O1998"/>
      <c r="P1998" s="13"/>
      <c r="Q1998" s="13"/>
      <c r="R1998"/>
      <c r="S1998"/>
      <c r="T1998"/>
      <c r="U1998"/>
      <c r="V1998"/>
      <c r="W1998"/>
      <c r="X1998"/>
      <c r="Y1998" s="12"/>
      <c r="Z1998" s="12"/>
      <c r="AA1998" s="12"/>
      <c r="AB1998" s="12"/>
    </row>
    <row r="1999" spans="1:28" x14ac:dyDescent="0.25">
      <c r="A1999"/>
      <c r="B1999"/>
      <c r="C1999"/>
      <c r="D1999" s="23"/>
      <c r="E1999"/>
      <c r="F1999" s="25"/>
      <c r="G1999" s="25"/>
      <c r="H1999" s="25"/>
      <c r="I1999" s="25"/>
      <c r="J1999" s="10"/>
      <c r="K1999"/>
      <c r="L1999" s="13"/>
      <c r="M1999" s="13"/>
      <c r="N1999"/>
      <c r="O1999"/>
      <c r="P1999" s="13"/>
      <c r="Q1999" s="13"/>
      <c r="R1999"/>
      <c r="S1999"/>
      <c r="T1999"/>
      <c r="U1999"/>
      <c r="V1999"/>
      <c r="W1999"/>
      <c r="X1999"/>
      <c r="Y1999" s="12"/>
      <c r="Z1999" s="12"/>
      <c r="AA1999" s="12"/>
      <c r="AB1999" s="12"/>
    </row>
    <row r="2000" spans="1:28" x14ac:dyDescent="0.25">
      <c r="A2000"/>
      <c r="B2000"/>
      <c r="C2000"/>
      <c r="D2000" s="23"/>
      <c r="E2000"/>
      <c r="F2000" s="25"/>
      <c r="G2000" s="25"/>
      <c r="H2000" s="25"/>
      <c r="I2000" s="25"/>
      <c r="J2000" s="10"/>
      <c r="K2000"/>
      <c r="L2000" s="13"/>
      <c r="M2000" s="13"/>
      <c r="N2000"/>
      <c r="O2000"/>
      <c r="P2000" s="13"/>
      <c r="Q2000" s="13"/>
      <c r="R2000"/>
      <c r="S2000"/>
      <c r="T2000"/>
      <c r="U2000"/>
      <c r="V2000"/>
      <c r="W2000"/>
      <c r="X2000"/>
      <c r="Y2000" s="12"/>
      <c r="Z2000" s="12"/>
      <c r="AA2000" s="12"/>
      <c r="AB2000" s="12"/>
    </row>
    <row r="2001" spans="1:28" x14ac:dyDescent="0.25">
      <c r="A2001"/>
      <c r="B2001"/>
      <c r="C2001"/>
      <c r="D2001" s="23"/>
      <c r="E2001"/>
      <c r="F2001" s="25"/>
      <c r="G2001" s="25"/>
      <c r="H2001" s="25"/>
      <c r="I2001" s="25"/>
      <c r="J2001" s="10"/>
      <c r="K2001"/>
      <c r="L2001" s="13"/>
      <c r="M2001" s="13"/>
      <c r="N2001"/>
      <c r="O2001"/>
      <c r="P2001" s="13"/>
      <c r="Q2001" s="13"/>
      <c r="R2001"/>
      <c r="S2001"/>
      <c r="T2001"/>
      <c r="U2001"/>
      <c r="V2001"/>
      <c r="W2001"/>
      <c r="X2001"/>
      <c r="Y2001" s="12"/>
      <c r="Z2001" s="12"/>
      <c r="AA2001" s="12"/>
      <c r="AB2001" s="12"/>
    </row>
    <row r="2002" spans="1:28" x14ac:dyDescent="0.25">
      <c r="A2002"/>
      <c r="B2002"/>
      <c r="C2002"/>
      <c r="D2002" s="23"/>
      <c r="E2002"/>
      <c r="F2002" s="25"/>
      <c r="G2002" s="25"/>
      <c r="H2002" s="25"/>
      <c r="I2002" s="25"/>
      <c r="J2002" s="10"/>
      <c r="K2002"/>
      <c r="L2002" s="13"/>
      <c r="M2002" s="13"/>
      <c r="N2002"/>
      <c r="O2002"/>
      <c r="P2002" s="13"/>
      <c r="Q2002" s="13"/>
      <c r="R2002"/>
      <c r="S2002"/>
      <c r="T2002"/>
      <c r="U2002"/>
      <c r="V2002"/>
      <c r="W2002"/>
      <c r="X2002"/>
      <c r="Y2002" s="12"/>
      <c r="Z2002" s="12"/>
      <c r="AA2002" s="12"/>
      <c r="AB2002" s="12"/>
    </row>
    <row r="2003" spans="1:28" x14ac:dyDescent="0.25">
      <c r="A2003"/>
      <c r="B2003"/>
      <c r="C2003"/>
      <c r="D2003" s="23"/>
      <c r="E2003"/>
      <c r="F2003" s="25"/>
      <c r="G2003" s="25"/>
      <c r="H2003" s="25"/>
      <c r="I2003" s="25"/>
      <c r="J2003" s="10"/>
      <c r="K2003"/>
      <c r="L2003" s="13"/>
      <c r="M2003" s="13"/>
      <c r="N2003"/>
      <c r="O2003"/>
      <c r="P2003" s="13"/>
      <c r="Q2003" s="13"/>
      <c r="R2003"/>
      <c r="S2003"/>
      <c r="T2003"/>
      <c r="U2003"/>
      <c r="V2003"/>
      <c r="W2003"/>
      <c r="X2003"/>
      <c r="Y2003" s="12"/>
      <c r="Z2003" s="12"/>
      <c r="AA2003" s="12"/>
      <c r="AB2003" s="12"/>
    </row>
    <row r="2004" spans="1:28" x14ac:dyDescent="0.25">
      <c r="A2004"/>
      <c r="B2004"/>
      <c r="C2004"/>
      <c r="D2004" s="23"/>
      <c r="E2004"/>
      <c r="F2004" s="25"/>
      <c r="G2004" s="25"/>
      <c r="H2004" s="25"/>
      <c r="I2004" s="25"/>
      <c r="J2004" s="10"/>
      <c r="K2004"/>
      <c r="L2004" s="13"/>
      <c r="M2004" s="13"/>
      <c r="N2004"/>
      <c r="O2004"/>
      <c r="P2004" s="13"/>
      <c r="Q2004" s="13"/>
      <c r="R2004"/>
      <c r="S2004"/>
      <c r="T2004"/>
      <c r="U2004"/>
      <c r="V2004"/>
      <c r="W2004"/>
      <c r="X2004"/>
      <c r="Y2004" s="12"/>
      <c r="Z2004" s="12"/>
      <c r="AA2004" s="12"/>
      <c r="AB2004" s="12"/>
    </row>
    <row r="2005" spans="1:28" x14ac:dyDescent="0.25">
      <c r="A2005"/>
      <c r="B2005"/>
      <c r="C2005"/>
      <c r="D2005" s="23"/>
      <c r="E2005"/>
      <c r="F2005" s="25"/>
      <c r="G2005" s="25"/>
      <c r="H2005" s="25"/>
      <c r="I2005" s="25"/>
      <c r="J2005" s="10"/>
      <c r="K2005"/>
      <c r="L2005" s="13"/>
      <c r="M2005" s="13"/>
      <c r="N2005"/>
      <c r="O2005"/>
      <c r="P2005" s="13"/>
      <c r="Q2005" s="13"/>
      <c r="R2005"/>
      <c r="S2005"/>
      <c r="T2005"/>
      <c r="U2005"/>
      <c r="V2005"/>
      <c r="W2005"/>
      <c r="X2005"/>
      <c r="Y2005" s="12"/>
      <c r="Z2005" s="12"/>
      <c r="AA2005" s="12"/>
      <c r="AB2005" s="12"/>
    </row>
    <row r="2006" spans="1:28" x14ac:dyDescent="0.25">
      <c r="A2006"/>
      <c r="B2006"/>
      <c r="C2006"/>
      <c r="D2006" s="23"/>
      <c r="E2006"/>
      <c r="F2006" s="25"/>
      <c r="G2006" s="25"/>
      <c r="H2006" s="25"/>
      <c r="I2006" s="25"/>
      <c r="J2006" s="10"/>
      <c r="K2006"/>
      <c r="L2006" s="13"/>
      <c r="M2006" s="13"/>
      <c r="N2006"/>
      <c r="O2006"/>
      <c r="P2006" s="13"/>
      <c r="Q2006" s="13"/>
      <c r="R2006"/>
      <c r="S2006"/>
      <c r="T2006"/>
      <c r="U2006"/>
      <c r="V2006"/>
      <c r="W2006"/>
      <c r="X2006"/>
      <c r="Y2006" s="12"/>
      <c r="Z2006" s="12"/>
      <c r="AA2006" s="12"/>
      <c r="AB2006" s="12"/>
    </row>
    <row r="2007" spans="1:28" x14ac:dyDescent="0.25">
      <c r="A2007"/>
      <c r="B2007"/>
      <c r="C2007"/>
      <c r="D2007" s="23"/>
      <c r="E2007"/>
      <c r="F2007" s="25"/>
      <c r="G2007" s="25"/>
      <c r="H2007" s="25"/>
      <c r="I2007" s="25"/>
      <c r="J2007" s="10"/>
      <c r="K2007"/>
      <c r="L2007" s="13"/>
      <c r="M2007" s="13"/>
      <c r="N2007"/>
      <c r="O2007"/>
      <c r="P2007" s="13"/>
      <c r="Q2007" s="13"/>
      <c r="R2007"/>
      <c r="S2007"/>
      <c r="T2007"/>
      <c r="U2007"/>
      <c r="V2007"/>
      <c r="W2007"/>
      <c r="X2007"/>
      <c r="Y2007" s="12"/>
      <c r="Z2007" s="12"/>
      <c r="AA2007" s="12"/>
      <c r="AB2007" s="12"/>
    </row>
    <row r="2008" spans="1:28" x14ac:dyDescent="0.25">
      <c r="A2008"/>
      <c r="B2008"/>
      <c r="C2008"/>
      <c r="D2008" s="23"/>
      <c r="E2008"/>
      <c r="F2008" s="25"/>
      <c r="G2008" s="25"/>
      <c r="H2008" s="25"/>
      <c r="I2008" s="25"/>
      <c r="J2008" s="10"/>
      <c r="K2008"/>
      <c r="L2008" s="13"/>
      <c r="M2008" s="13"/>
      <c r="N2008"/>
      <c r="O2008"/>
      <c r="P2008" s="13"/>
      <c r="Q2008" s="13"/>
      <c r="R2008"/>
      <c r="S2008"/>
      <c r="T2008"/>
      <c r="U2008"/>
      <c r="V2008"/>
      <c r="W2008"/>
      <c r="X2008"/>
      <c r="Y2008" s="12"/>
      <c r="Z2008" s="12"/>
      <c r="AA2008" s="12"/>
      <c r="AB2008" s="12"/>
    </row>
    <row r="2009" spans="1:28" x14ac:dyDescent="0.25">
      <c r="A2009"/>
      <c r="B2009"/>
      <c r="C2009"/>
      <c r="D2009" s="23"/>
      <c r="E2009"/>
      <c r="F2009" s="25"/>
      <c r="G2009" s="25"/>
      <c r="H2009" s="25"/>
      <c r="I2009" s="25"/>
      <c r="J2009" s="10"/>
      <c r="K2009"/>
      <c r="L2009" s="13"/>
      <c r="M2009" s="13"/>
      <c r="N2009"/>
      <c r="O2009"/>
      <c r="P2009" s="13"/>
      <c r="Q2009" s="13"/>
      <c r="R2009"/>
      <c r="S2009"/>
      <c r="T2009"/>
      <c r="U2009"/>
      <c r="V2009"/>
      <c r="W2009"/>
      <c r="X2009"/>
      <c r="Y2009" s="12"/>
      <c r="Z2009" s="12"/>
      <c r="AA2009" s="12"/>
      <c r="AB2009" s="12"/>
    </row>
    <row r="2010" spans="1:28" x14ac:dyDescent="0.25">
      <c r="A2010"/>
      <c r="B2010"/>
      <c r="C2010"/>
      <c r="D2010" s="23"/>
      <c r="E2010"/>
      <c r="F2010" s="25"/>
      <c r="G2010" s="25"/>
      <c r="H2010" s="25"/>
      <c r="I2010" s="25"/>
      <c r="J2010" s="10"/>
      <c r="K2010"/>
      <c r="L2010" s="13"/>
      <c r="M2010" s="13"/>
      <c r="N2010"/>
      <c r="O2010"/>
      <c r="P2010" s="13"/>
      <c r="Q2010" s="13"/>
      <c r="R2010"/>
      <c r="S2010"/>
      <c r="T2010"/>
      <c r="U2010"/>
      <c r="V2010"/>
      <c r="W2010"/>
      <c r="X2010"/>
      <c r="Y2010" s="12"/>
      <c r="Z2010" s="12"/>
      <c r="AA2010" s="12"/>
      <c r="AB2010" s="12"/>
    </row>
    <row r="2011" spans="1:28" x14ac:dyDescent="0.25">
      <c r="A2011"/>
      <c r="B2011"/>
      <c r="C2011"/>
      <c r="D2011" s="23"/>
      <c r="E2011"/>
      <c r="F2011" s="25"/>
      <c r="G2011" s="25"/>
      <c r="H2011" s="25"/>
      <c r="I2011" s="25"/>
      <c r="J2011" s="10"/>
      <c r="K2011"/>
      <c r="L2011" s="13"/>
      <c r="M2011" s="13"/>
      <c r="N2011"/>
      <c r="O2011"/>
      <c r="P2011" s="13"/>
      <c r="Q2011" s="13"/>
      <c r="R2011"/>
      <c r="S2011"/>
      <c r="T2011"/>
      <c r="U2011"/>
      <c r="V2011"/>
      <c r="W2011"/>
      <c r="X2011"/>
      <c r="Y2011" s="12"/>
      <c r="Z2011" s="12"/>
      <c r="AA2011" s="12"/>
      <c r="AB2011" s="12"/>
    </row>
    <row r="2012" spans="1:28" x14ac:dyDescent="0.25">
      <c r="A2012"/>
      <c r="B2012"/>
      <c r="C2012"/>
      <c r="D2012" s="23"/>
      <c r="E2012"/>
      <c r="F2012" s="25"/>
      <c r="G2012" s="25"/>
      <c r="H2012" s="25"/>
      <c r="I2012" s="25"/>
      <c r="J2012" s="10"/>
      <c r="K2012"/>
      <c r="L2012" s="13"/>
      <c r="M2012" s="13"/>
      <c r="N2012"/>
      <c r="O2012"/>
      <c r="P2012" s="13"/>
      <c r="Q2012" s="13"/>
      <c r="R2012"/>
      <c r="S2012"/>
      <c r="T2012"/>
      <c r="U2012"/>
      <c r="V2012"/>
      <c r="W2012"/>
      <c r="X2012"/>
      <c r="Y2012" s="12"/>
      <c r="Z2012" s="12"/>
      <c r="AA2012" s="12"/>
      <c r="AB2012" s="12"/>
    </row>
    <row r="2013" spans="1:28" x14ac:dyDescent="0.25">
      <c r="A2013"/>
      <c r="B2013"/>
      <c r="C2013"/>
      <c r="D2013" s="23"/>
      <c r="E2013"/>
      <c r="F2013" s="25"/>
      <c r="G2013" s="25"/>
      <c r="H2013" s="25"/>
      <c r="I2013" s="25"/>
      <c r="J2013" s="10"/>
      <c r="K2013"/>
      <c r="L2013" s="13"/>
      <c r="M2013" s="13"/>
      <c r="N2013"/>
      <c r="O2013"/>
      <c r="P2013" s="13"/>
      <c r="Q2013" s="13"/>
      <c r="R2013"/>
      <c r="S2013"/>
      <c r="T2013"/>
      <c r="U2013"/>
      <c r="V2013"/>
      <c r="W2013"/>
      <c r="X2013"/>
      <c r="Y2013" s="12"/>
      <c r="Z2013" s="12"/>
      <c r="AA2013" s="12"/>
      <c r="AB2013" s="12"/>
    </row>
    <row r="2014" spans="1:28" x14ac:dyDescent="0.25">
      <c r="A2014"/>
      <c r="B2014"/>
      <c r="C2014"/>
      <c r="D2014" s="23"/>
      <c r="E2014"/>
      <c r="F2014" s="25"/>
      <c r="G2014" s="25"/>
      <c r="H2014" s="25"/>
      <c r="I2014" s="25"/>
      <c r="J2014" s="10"/>
      <c r="K2014"/>
      <c r="L2014" s="13"/>
      <c r="M2014" s="13"/>
      <c r="N2014"/>
      <c r="O2014"/>
      <c r="P2014" s="13"/>
      <c r="Q2014" s="13"/>
      <c r="R2014"/>
      <c r="S2014"/>
      <c r="T2014"/>
      <c r="U2014"/>
      <c r="V2014"/>
      <c r="W2014"/>
      <c r="X2014"/>
      <c r="Y2014" s="12"/>
      <c r="Z2014" s="12"/>
      <c r="AA2014" s="12"/>
      <c r="AB2014" s="12"/>
    </row>
    <row r="2015" spans="1:28" x14ac:dyDescent="0.25">
      <c r="A2015"/>
      <c r="B2015"/>
      <c r="C2015"/>
      <c r="D2015" s="23"/>
      <c r="E2015"/>
      <c r="F2015" s="25"/>
      <c r="G2015" s="25"/>
      <c r="H2015" s="25"/>
      <c r="I2015" s="25"/>
      <c r="J2015" s="10"/>
      <c r="K2015"/>
      <c r="L2015" s="13"/>
      <c r="M2015" s="13"/>
      <c r="N2015"/>
      <c r="O2015"/>
      <c r="P2015" s="13"/>
      <c r="Q2015" s="13"/>
      <c r="R2015"/>
      <c r="S2015"/>
      <c r="T2015"/>
      <c r="U2015"/>
      <c r="V2015"/>
      <c r="W2015"/>
      <c r="X2015"/>
      <c r="Y2015" s="12"/>
      <c r="Z2015" s="12"/>
      <c r="AA2015" s="12"/>
      <c r="AB2015" s="12"/>
    </row>
    <row r="2016" spans="1:28" x14ac:dyDescent="0.25">
      <c r="A2016"/>
      <c r="B2016"/>
      <c r="C2016"/>
      <c r="D2016" s="23"/>
      <c r="E2016"/>
      <c r="F2016" s="25"/>
      <c r="G2016" s="25"/>
      <c r="H2016" s="25"/>
      <c r="I2016" s="25"/>
      <c r="J2016" s="10"/>
      <c r="K2016"/>
      <c r="L2016" s="13"/>
      <c r="M2016" s="13"/>
      <c r="N2016"/>
      <c r="O2016"/>
      <c r="P2016" s="13"/>
      <c r="Q2016" s="13"/>
      <c r="R2016"/>
      <c r="S2016"/>
      <c r="T2016"/>
      <c r="U2016"/>
      <c r="V2016"/>
      <c r="W2016"/>
      <c r="X2016"/>
      <c r="Y2016" s="12"/>
      <c r="Z2016" s="12"/>
      <c r="AA2016" s="12"/>
      <c r="AB2016" s="12"/>
    </row>
    <row r="2017" spans="1:28" x14ac:dyDescent="0.25">
      <c r="A2017"/>
      <c r="B2017"/>
      <c r="C2017"/>
      <c r="D2017" s="23"/>
      <c r="E2017"/>
      <c r="F2017" s="25"/>
      <c r="G2017" s="25"/>
      <c r="H2017" s="25"/>
      <c r="I2017" s="25"/>
      <c r="J2017" s="10"/>
      <c r="K2017"/>
      <c r="L2017" s="13"/>
      <c r="M2017" s="13"/>
      <c r="N2017"/>
      <c r="O2017"/>
      <c r="P2017" s="13"/>
      <c r="Q2017" s="13"/>
      <c r="R2017"/>
      <c r="S2017"/>
      <c r="T2017"/>
      <c r="U2017"/>
      <c r="V2017"/>
      <c r="W2017"/>
      <c r="X2017"/>
      <c r="Y2017" s="12"/>
      <c r="Z2017" s="12"/>
      <c r="AA2017" s="12"/>
      <c r="AB2017" s="12"/>
    </row>
    <row r="2018" spans="1:28" x14ac:dyDescent="0.25">
      <c r="A2018"/>
      <c r="B2018"/>
      <c r="C2018"/>
      <c r="D2018" s="23"/>
      <c r="E2018"/>
      <c r="F2018" s="25"/>
      <c r="G2018" s="25"/>
      <c r="H2018" s="25"/>
      <c r="I2018" s="25"/>
      <c r="J2018" s="10"/>
      <c r="K2018"/>
      <c r="L2018" s="13"/>
      <c r="M2018" s="13"/>
      <c r="N2018"/>
      <c r="O2018"/>
      <c r="P2018" s="13"/>
      <c r="Q2018" s="13"/>
      <c r="R2018"/>
      <c r="S2018"/>
      <c r="T2018"/>
      <c r="U2018"/>
      <c r="V2018"/>
      <c r="W2018"/>
      <c r="X2018"/>
      <c r="Y2018" s="12"/>
      <c r="Z2018" s="12"/>
      <c r="AA2018" s="12"/>
      <c r="AB2018" s="12"/>
    </row>
    <row r="2019" spans="1:28" x14ac:dyDescent="0.25">
      <c r="A2019"/>
      <c r="B2019"/>
      <c r="C2019"/>
      <c r="D2019" s="23"/>
      <c r="E2019"/>
      <c r="F2019" s="25"/>
      <c r="G2019" s="25"/>
      <c r="H2019" s="25"/>
      <c r="I2019" s="25"/>
      <c r="J2019" s="10"/>
      <c r="K2019"/>
      <c r="L2019" s="13"/>
      <c r="M2019" s="13"/>
      <c r="N2019"/>
      <c r="O2019"/>
      <c r="P2019" s="13"/>
      <c r="Q2019" s="13"/>
      <c r="R2019"/>
      <c r="S2019"/>
      <c r="T2019"/>
      <c r="U2019"/>
      <c r="V2019"/>
      <c r="W2019"/>
      <c r="X2019"/>
      <c r="Y2019" s="12"/>
      <c r="Z2019" s="12"/>
      <c r="AA2019" s="12"/>
      <c r="AB2019" s="12"/>
    </row>
    <row r="2020" spans="1:28" x14ac:dyDescent="0.25">
      <c r="A2020"/>
      <c r="B2020"/>
      <c r="C2020"/>
      <c r="D2020" s="23"/>
      <c r="E2020"/>
      <c r="F2020" s="25"/>
      <c r="G2020" s="25"/>
      <c r="H2020" s="25"/>
      <c r="I2020" s="25"/>
      <c r="J2020" s="10"/>
      <c r="K2020"/>
      <c r="L2020" s="13"/>
      <c r="M2020" s="13"/>
      <c r="N2020"/>
      <c r="O2020"/>
      <c r="P2020" s="13"/>
      <c r="Q2020" s="13"/>
      <c r="R2020"/>
      <c r="S2020"/>
      <c r="T2020"/>
      <c r="U2020"/>
      <c r="V2020"/>
      <c r="W2020"/>
      <c r="X2020"/>
      <c r="Y2020" s="12"/>
      <c r="Z2020" s="12"/>
      <c r="AA2020" s="12"/>
      <c r="AB2020" s="12"/>
    </row>
    <row r="2021" spans="1:28" x14ac:dyDescent="0.25">
      <c r="A2021"/>
      <c r="B2021"/>
      <c r="C2021"/>
      <c r="D2021" s="23"/>
      <c r="E2021"/>
      <c r="F2021" s="25"/>
      <c r="G2021" s="25"/>
      <c r="H2021" s="25"/>
      <c r="I2021" s="25"/>
      <c r="J2021" s="10"/>
      <c r="K2021"/>
      <c r="L2021" s="13"/>
      <c r="M2021" s="13"/>
      <c r="N2021"/>
      <c r="O2021"/>
      <c r="P2021" s="13"/>
      <c r="Q2021" s="13"/>
      <c r="R2021"/>
      <c r="S2021"/>
      <c r="T2021"/>
      <c r="U2021"/>
      <c r="V2021"/>
      <c r="W2021"/>
      <c r="X2021"/>
      <c r="Y2021" s="12"/>
      <c r="Z2021" s="12"/>
      <c r="AA2021" s="12"/>
      <c r="AB2021" s="12"/>
    </row>
    <row r="2022" spans="1:28" x14ac:dyDescent="0.25">
      <c r="A2022"/>
      <c r="B2022"/>
      <c r="C2022"/>
      <c r="D2022" s="23"/>
      <c r="E2022"/>
      <c r="F2022" s="25"/>
      <c r="G2022" s="25"/>
      <c r="H2022" s="25"/>
      <c r="I2022" s="25"/>
      <c r="J2022" s="10"/>
      <c r="K2022"/>
      <c r="L2022" s="13"/>
      <c r="M2022" s="13"/>
      <c r="N2022"/>
      <c r="O2022"/>
      <c r="P2022" s="13"/>
      <c r="Q2022" s="13"/>
      <c r="R2022"/>
      <c r="S2022"/>
      <c r="T2022"/>
      <c r="U2022"/>
      <c r="V2022"/>
      <c r="W2022"/>
      <c r="X2022"/>
      <c r="Y2022" s="12"/>
      <c r="Z2022" s="12"/>
      <c r="AA2022" s="12"/>
      <c r="AB2022" s="12"/>
    </row>
    <row r="2023" spans="1:28" x14ac:dyDescent="0.25">
      <c r="A2023"/>
      <c r="B2023"/>
      <c r="C2023"/>
      <c r="D2023" s="23"/>
      <c r="E2023"/>
      <c r="F2023" s="25"/>
      <c r="G2023" s="25"/>
      <c r="H2023" s="25"/>
      <c r="I2023" s="25"/>
      <c r="J2023" s="10"/>
      <c r="K2023"/>
      <c r="L2023" s="13"/>
      <c r="M2023" s="13"/>
      <c r="N2023"/>
      <c r="O2023"/>
      <c r="P2023" s="13"/>
      <c r="Q2023" s="13"/>
      <c r="R2023"/>
      <c r="S2023"/>
      <c r="T2023"/>
      <c r="U2023"/>
      <c r="V2023"/>
      <c r="W2023"/>
      <c r="X2023"/>
      <c r="Y2023" s="12"/>
      <c r="Z2023" s="12"/>
      <c r="AA2023" s="12"/>
      <c r="AB2023" s="12"/>
    </row>
    <row r="2024" spans="1:28" x14ac:dyDescent="0.25">
      <c r="A2024"/>
      <c r="B2024"/>
      <c r="C2024"/>
      <c r="D2024" s="23"/>
      <c r="E2024"/>
      <c r="F2024" s="25"/>
      <c r="G2024" s="25"/>
      <c r="H2024" s="25"/>
      <c r="I2024" s="25"/>
      <c r="J2024" s="10"/>
      <c r="K2024"/>
      <c r="L2024" s="13"/>
      <c r="M2024" s="13"/>
      <c r="N2024"/>
      <c r="O2024"/>
      <c r="P2024" s="13"/>
      <c r="Q2024" s="13"/>
      <c r="R2024"/>
      <c r="S2024"/>
      <c r="T2024"/>
      <c r="U2024"/>
      <c r="V2024"/>
      <c r="W2024"/>
      <c r="X2024"/>
      <c r="Y2024" s="12"/>
      <c r="Z2024" s="12"/>
      <c r="AA2024" s="12"/>
      <c r="AB2024" s="12"/>
    </row>
    <row r="2025" spans="1:28" x14ac:dyDescent="0.25">
      <c r="A2025"/>
      <c r="B2025"/>
      <c r="C2025"/>
      <c r="D2025" s="23"/>
      <c r="E2025"/>
      <c r="F2025" s="25"/>
      <c r="G2025" s="25"/>
      <c r="H2025" s="25"/>
      <c r="I2025" s="25"/>
      <c r="J2025" s="10"/>
      <c r="K2025"/>
      <c r="L2025" s="13"/>
      <c r="M2025" s="13"/>
      <c r="N2025"/>
      <c r="O2025"/>
      <c r="P2025" s="13"/>
      <c r="Q2025" s="13"/>
      <c r="R2025"/>
      <c r="S2025"/>
      <c r="T2025"/>
      <c r="U2025"/>
      <c r="V2025"/>
      <c r="W2025"/>
      <c r="X2025"/>
      <c r="Y2025" s="12"/>
      <c r="Z2025" s="12"/>
      <c r="AA2025" s="12"/>
      <c r="AB2025" s="12"/>
    </row>
    <row r="2026" spans="1:28" x14ac:dyDescent="0.25">
      <c r="A2026"/>
      <c r="B2026"/>
      <c r="C2026"/>
      <c r="D2026" s="23"/>
      <c r="E2026"/>
      <c r="F2026" s="25"/>
      <c r="G2026" s="25"/>
      <c r="H2026" s="25"/>
      <c r="I2026" s="25"/>
      <c r="J2026" s="10"/>
      <c r="K2026"/>
      <c r="L2026" s="13"/>
      <c r="M2026" s="13"/>
      <c r="N2026"/>
      <c r="O2026"/>
      <c r="P2026" s="13"/>
      <c r="Q2026" s="13"/>
      <c r="R2026"/>
      <c r="S2026"/>
      <c r="T2026"/>
      <c r="U2026"/>
      <c r="V2026"/>
      <c r="W2026"/>
      <c r="X2026"/>
      <c r="Y2026" s="12"/>
      <c r="Z2026" s="12"/>
      <c r="AA2026" s="12"/>
      <c r="AB2026" s="12"/>
    </row>
    <row r="2027" spans="1:28" x14ac:dyDescent="0.25">
      <c r="A2027"/>
      <c r="B2027"/>
      <c r="C2027"/>
      <c r="D2027" s="23"/>
      <c r="E2027"/>
      <c r="F2027" s="25"/>
      <c r="G2027" s="25"/>
      <c r="H2027" s="25"/>
      <c r="I2027" s="25"/>
      <c r="J2027" s="10"/>
      <c r="K2027"/>
      <c r="L2027" s="13"/>
      <c r="M2027" s="13"/>
      <c r="N2027"/>
      <c r="O2027"/>
      <c r="P2027" s="13"/>
      <c r="Q2027" s="13"/>
      <c r="R2027"/>
      <c r="S2027"/>
      <c r="T2027"/>
      <c r="U2027"/>
      <c r="V2027"/>
      <c r="W2027"/>
      <c r="X2027"/>
      <c r="Y2027" s="12"/>
      <c r="Z2027" s="12"/>
      <c r="AA2027" s="12"/>
      <c r="AB2027" s="12"/>
    </row>
    <row r="2028" spans="1:28" x14ac:dyDescent="0.25">
      <c r="A2028"/>
      <c r="B2028"/>
      <c r="C2028"/>
      <c r="D2028" s="23"/>
      <c r="E2028"/>
      <c r="F2028" s="25"/>
      <c r="G2028" s="25"/>
      <c r="H2028" s="25"/>
      <c r="I2028" s="25"/>
      <c r="J2028" s="10"/>
      <c r="K2028"/>
      <c r="L2028" s="13"/>
      <c r="M2028" s="13"/>
      <c r="N2028"/>
      <c r="O2028"/>
      <c r="P2028" s="13"/>
      <c r="Q2028" s="13"/>
      <c r="R2028"/>
      <c r="S2028"/>
      <c r="T2028"/>
      <c r="U2028"/>
      <c r="V2028"/>
      <c r="W2028"/>
      <c r="X2028"/>
      <c r="Y2028" s="12"/>
      <c r="Z2028" s="12"/>
      <c r="AA2028" s="12"/>
      <c r="AB2028" s="12"/>
    </row>
    <row r="2029" spans="1:28" x14ac:dyDescent="0.25">
      <c r="A2029"/>
      <c r="B2029"/>
      <c r="C2029"/>
      <c r="D2029" s="23"/>
      <c r="E2029"/>
      <c r="F2029" s="25"/>
      <c r="G2029" s="25"/>
      <c r="H2029" s="25"/>
      <c r="I2029" s="25"/>
      <c r="J2029" s="10"/>
      <c r="K2029"/>
      <c r="L2029" s="13"/>
      <c r="M2029" s="13"/>
      <c r="N2029"/>
      <c r="O2029"/>
      <c r="P2029" s="13"/>
      <c r="Q2029" s="13"/>
      <c r="R2029"/>
      <c r="S2029"/>
      <c r="T2029"/>
      <c r="U2029"/>
      <c r="V2029"/>
      <c r="W2029"/>
      <c r="X2029"/>
      <c r="Y2029" s="12"/>
      <c r="Z2029" s="12"/>
      <c r="AA2029" s="12"/>
      <c r="AB2029" s="12"/>
    </row>
    <row r="2030" spans="1:28" x14ac:dyDescent="0.25">
      <c r="A2030"/>
      <c r="B2030"/>
      <c r="C2030"/>
      <c r="D2030" s="23"/>
      <c r="E2030"/>
      <c r="F2030" s="25"/>
      <c r="G2030" s="25"/>
      <c r="H2030" s="25"/>
      <c r="I2030" s="25"/>
      <c r="J2030" s="10"/>
      <c r="K2030"/>
      <c r="L2030" s="13"/>
      <c r="M2030" s="13"/>
      <c r="N2030"/>
      <c r="O2030"/>
      <c r="P2030" s="13"/>
      <c r="Q2030" s="13"/>
      <c r="R2030"/>
      <c r="S2030"/>
      <c r="T2030"/>
      <c r="U2030"/>
      <c r="V2030"/>
      <c r="W2030"/>
      <c r="X2030"/>
      <c r="Y2030" s="12"/>
      <c r="Z2030" s="12"/>
      <c r="AA2030" s="12"/>
      <c r="AB2030" s="12"/>
    </row>
    <row r="2031" spans="1:28" x14ac:dyDescent="0.25">
      <c r="A2031"/>
      <c r="B2031"/>
      <c r="C2031"/>
      <c r="D2031" s="23"/>
      <c r="E2031"/>
      <c r="F2031" s="25"/>
      <c r="G2031" s="25"/>
      <c r="H2031" s="25"/>
      <c r="I2031" s="25"/>
      <c r="J2031" s="10"/>
      <c r="K2031"/>
      <c r="L2031" s="13"/>
      <c r="M2031" s="13"/>
      <c r="N2031"/>
      <c r="O2031"/>
      <c r="P2031" s="13"/>
      <c r="Q2031" s="13"/>
      <c r="R2031"/>
      <c r="S2031"/>
      <c r="T2031"/>
      <c r="U2031"/>
      <c r="V2031"/>
      <c r="W2031"/>
      <c r="X2031"/>
      <c r="Y2031" s="12"/>
      <c r="Z2031" s="12"/>
      <c r="AA2031" s="12"/>
      <c r="AB2031" s="12"/>
    </row>
    <row r="2032" spans="1:28" x14ac:dyDescent="0.25">
      <c r="A2032"/>
      <c r="B2032"/>
      <c r="C2032"/>
      <c r="D2032" s="23"/>
      <c r="E2032"/>
      <c r="F2032" s="25"/>
      <c r="G2032" s="25"/>
      <c r="H2032" s="25"/>
      <c r="I2032" s="25"/>
      <c r="J2032" s="10"/>
      <c r="K2032"/>
      <c r="L2032" s="13"/>
      <c r="M2032" s="13"/>
      <c r="N2032"/>
      <c r="O2032"/>
      <c r="P2032" s="13"/>
      <c r="Q2032" s="13"/>
      <c r="R2032"/>
      <c r="S2032"/>
      <c r="T2032"/>
      <c r="U2032"/>
      <c r="V2032"/>
      <c r="W2032"/>
      <c r="X2032"/>
      <c r="Y2032" s="12"/>
      <c r="Z2032" s="12"/>
      <c r="AA2032" s="12"/>
      <c r="AB2032" s="12"/>
    </row>
    <row r="2033" spans="1:28" x14ac:dyDescent="0.25">
      <c r="A2033"/>
      <c r="B2033"/>
      <c r="C2033"/>
      <c r="D2033" s="23"/>
      <c r="E2033"/>
      <c r="F2033" s="25"/>
      <c r="G2033" s="25"/>
      <c r="H2033" s="25"/>
      <c r="I2033" s="25"/>
      <c r="J2033" s="10"/>
      <c r="K2033"/>
      <c r="L2033" s="13"/>
      <c r="M2033" s="13"/>
      <c r="N2033"/>
      <c r="O2033"/>
      <c r="P2033" s="13"/>
      <c r="Q2033" s="13"/>
      <c r="R2033"/>
      <c r="S2033"/>
      <c r="T2033"/>
      <c r="U2033"/>
      <c r="V2033"/>
      <c r="W2033"/>
      <c r="X2033"/>
      <c r="Y2033" s="12"/>
      <c r="Z2033" s="12"/>
      <c r="AA2033" s="12"/>
      <c r="AB2033" s="12"/>
    </row>
    <row r="2034" spans="1:28" x14ac:dyDescent="0.25">
      <c r="A2034"/>
      <c r="B2034"/>
      <c r="C2034"/>
      <c r="D2034" s="23"/>
      <c r="E2034"/>
      <c r="F2034" s="25"/>
      <c r="G2034" s="25"/>
      <c r="H2034" s="25"/>
      <c r="I2034" s="25"/>
      <c r="J2034" s="10"/>
      <c r="K2034"/>
      <c r="L2034" s="13"/>
      <c r="M2034" s="13"/>
      <c r="N2034"/>
      <c r="O2034"/>
      <c r="P2034" s="13"/>
      <c r="Q2034" s="13"/>
      <c r="R2034"/>
      <c r="S2034"/>
      <c r="T2034"/>
      <c r="U2034"/>
      <c r="V2034"/>
      <c r="W2034"/>
      <c r="X2034"/>
      <c r="Y2034" s="12"/>
      <c r="Z2034" s="12"/>
      <c r="AA2034" s="12"/>
      <c r="AB2034" s="12"/>
    </row>
    <row r="2035" spans="1:28" x14ac:dyDescent="0.25">
      <c r="A2035"/>
      <c r="B2035"/>
      <c r="C2035"/>
      <c r="D2035" s="23"/>
      <c r="E2035"/>
      <c r="F2035" s="25"/>
      <c r="G2035" s="25"/>
      <c r="H2035" s="25"/>
      <c r="I2035" s="25"/>
      <c r="J2035" s="10"/>
      <c r="K2035"/>
      <c r="L2035" s="13"/>
      <c r="M2035" s="13"/>
      <c r="N2035"/>
      <c r="O2035"/>
      <c r="P2035" s="13"/>
      <c r="Q2035" s="13"/>
      <c r="R2035"/>
      <c r="S2035"/>
      <c r="T2035"/>
      <c r="U2035"/>
      <c r="V2035"/>
      <c r="W2035"/>
      <c r="X2035"/>
      <c r="Y2035" s="12"/>
      <c r="Z2035" s="12"/>
      <c r="AA2035" s="12"/>
      <c r="AB2035" s="12"/>
    </row>
    <row r="2036" spans="1:28" x14ac:dyDescent="0.25">
      <c r="A2036"/>
      <c r="B2036"/>
      <c r="C2036"/>
      <c r="D2036" s="23"/>
      <c r="E2036"/>
      <c r="F2036" s="25"/>
      <c r="G2036" s="25"/>
      <c r="H2036" s="25"/>
      <c r="I2036" s="25"/>
      <c r="J2036" s="10"/>
      <c r="K2036"/>
      <c r="L2036" s="13"/>
      <c r="M2036" s="13"/>
      <c r="N2036"/>
      <c r="O2036"/>
      <c r="P2036" s="13"/>
      <c r="Q2036" s="13"/>
      <c r="R2036"/>
      <c r="S2036"/>
      <c r="T2036"/>
      <c r="U2036"/>
      <c r="V2036"/>
      <c r="W2036"/>
      <c r="X2036"/>
      <c r="Y2036" s="12"/>
      <c r="Z2036" s="12"/>
      <c r="AA2036" s="12"/>
      <c r="AB2036" s="12"/>
    </row>
    <row r="2037" spans="1:28" x14ac:dyDescent="0.25">
      <c r="A2037"/>
      <c r="B2037"/>
      <c r="C2037"/>
      <c r="D2037" s="23"/>
      <c r="E2037"/>
      <c r="F2037" s="25"/>
      <c r="G2037" s="25"/>
      <c r="H2037" s="25"/>
      <c r="I2037" s="25"/>
      <c r="J2037" s="10"/>
      <c r="K2037"/>
      <c r="L2037" s="13"/>
      <c r="M2037" s="13"/>
      <c r="N2037"/>
      <c r="O2037"/>
      <c r="P2037" s="13"/>
      <c r="Q2037" s="13"/>
      <c r="R2037"/>
      <c r="S2037"/>
      <c r="T2037"/>
      <c r="U2037"/>
      <c r="V2037"/>
      <c r="W2037"/>
      <c r="X2037"/>
      <c r="Y2037" s="12"/>
      <c r="Z2037" s="12"/>
      <c r="AA2037" s="12"/>
      <c r="AB2037" s="12"/>
    </row>
    <row r="2038" spans="1:28" x14ac:dyDescent="0.25">
      <c r="A2038"/>
      <c r="B2038"/>
      <c r="C2038"/>
      <c r="D2038" s="23"/>
      <c r="E2038"/>
      <c r="F2038" s="25"/>
      <c r="G2038" s="25"/>
      <c r="H2038" s="25"/>
      <c r="I2038" s="25"/>
      <c r="J2038" s="10"/>
      <c r="K2038"/>
      <c r="L2038" s="13"/>
      <c r="M2038" s="13"/>
      <c r="N2038"/>
      <c r="O2038"/>
      <c r="P2038" s="13"/>
      <c r="Q2038" s="13"/>
      <c r="R2038"/>
      <c r="S2038"/>
      <c r="T2038"/>
      <c r="U2038"/>
      <c r="V2038"/>
      <c r="W2038"/>
      <c r="X2038"/>
      <c r="Y2038" s="12"/>
      <c r="Z2038" s="12"/>
      <c r="AA2038" s="12"/>
      <c r="AB2038" s="12"/>
    </row>
    <row r="2039" spans="1:28" x14ac:dyDescent="0.25">
      <c r="A2039"/>
      <c r="B2039"/>
      <c r="C2039"/>
      <c r="D2039" s="23"/>
      <c r="E2039"/>
      <c r="F2039" s="25"/>
      <c r="G2039" s="25"/>
      <c r="H2039" s="25"/>
      <c r="I2039" s="25"/>
      <c r="J2039" s="10"/>
      <c r="K2039"/>
      <c r="L2039" s="13"/>
      <c r="M2039" s="13"/>
      <c r="N2039"/>
      <c r="O2039"/>
      <c r="P2039" s="13"/>
      <c r="Q2039" s="13"/>
      <c r="R2039"/>
      <c r="S2039"/>
      <c r="T2039"/>
      <c r="U2039"/>
      <c r="V2039"/>
      <c r="W2039"/>
      <c r="X2039"/>
      <c r="Y2039" s="12"/>
      <c r="Z2039" s="12"/>
      <c r="AA2039" s="12"/>
      <c r="AB2039" s="12"/>
    </row>
    <row r="2040" spans="1:28" x14ac:dyDescent="0.25">
      <c r="A2040"/>
      <c r="B2040"/>
      <c r="C2040"/>
      <c r="D2040" s="23"/>
      <c r="E2040"/>
      <c r="F2040" s="25"/>
      <c r="G2040" s="25"/>
      <c r="H2040" s="25"/>
      <c r="I2040" s="25"/>
      <c r="J2040" s="10"/>
      <c r="K2040"/>
      <c r="L2040" s="13"/>
      <c r="M2040" s="13"/>
      <c r="N2040"/>
      <c r="O2040"/>
      <c r="P2040" s="13"/>
      <c r="Q2040" s="13"/>
      <c r="R2040"/>
      <c r="S2040"/>
      <c r="T2040"/>
      <c r="U2040"/>
      <c r="V2040"/>
      <c r="W2040"/>
      <c r="X2040"/>
      <c r="Y2040" s="12"/>
      <c r="Z2040" s="12"/>
      <c r="AA2040" s="12"/>
      <c r="AB2040" s="12"/>
    </row>
    <row r="2041" spans="1:28" x14ac:dyDescent="0.25">
      <c r="A2041"/>
      <c r="B2041"/>
      <c r="C2041"/>
      <c r="D2041" s="23"/>
      <c r="E2041"/>
      <c r="F2041" s="25"/>
      <c r="G2041" s="25"/>
      <c r="H2041" s="25"/>
      <c r="I2041" s="25"/>
      <c r="J2041" s="10"/>
      <c r="K2041"/>
      <c r="L2041" s="13"/>
      <c r="M2041" s="13"/>
      <c r="N2041"/>
      <c r="O2041"/>
      <c r="P2041" s="13"/>
      <c r="Q2041" s="13"/>
      <c r="R2041"/>
      <c r="S2041"/>
      <c r="T2041"/>
      <c r="U2041"/>
      <c r="V2041"/>
      <c r="W2041"/>
      <c r="X2041"/>
      <c r="Y2041" s="12"/>
      <c r="Z2041" s="12"/>
      <c r="AA2041" s="12"/>
      <c r="AB2041" s="12"/>
    </row>
    <row r="2042" spans="1:28" x14ac:dyDescent="0.25">
      <c r="A2042"/>
      <c r="B2042"/>
      <c r="C2042"/>
      <c r="D2042" s="23"/>
      <c r="E2042"/>
      <c r="F2042" s="25"/>
      <c r="G2042" s="25"/>
      <c r="H2042" s="25"/>
      <c r="I2042" s="25"/>
      <c r="J2042" s="10"/>
      <c r="K2042"/>
      <c r="L2042" s="13"/>
      <c r="M2042" s="13"/>
      <c r="N2042"/>
      <c r="O2042"/>
      <c r="P2042" s="13"/>
      <c r="Q2042" s="13"/>
      <c r="R2042"/>
      <c r="S2042"/>
      <c r="T2042"/>
      <c r="U2042"/>
      <c r="V2042"/>
      <c r="W2042"/>
      <c r="X2042"/>
      <c r="Y2042" s="12"/>
      <c r="Z2042" s="12"/>
      <c r="AA2042" s="12"/>
      <c r="AB2042" s="12"/>
    </row>
    <row r="2043" spans="1:28" x14ac:dyDescent="0.25">
      <c r="A2043"/>
      <c r="B2043"/>
      <c r="C2043"/>
      <c r="D2043" s="23"/>
      <c r="E2043"/>
      <c r="F2043" s="25"/>
      <c r="G2043" s="25"/>
      <c r="H2043" s="25"/>
      <c r="I2043" s="25"/>
      <c r="J2043" s="10"/>
      <c r="K2043"/>
      <c r="L2043" s="13"/>
      <c r="M2043" s="13"/>
      <c r="N2043"/>
      <c r="O2043"/>
      <c r="P2043" s="13"/>
      <c r="Q2043" s="13"/>
      <c r="R2043"/>
      <c r="S2043"/>
      <c r="T2043"/>
      <c r="U2043"/>
      <c r="V2043"/>
      <c r="W2043"/>
      <c r="X2043"/>
      <c r="Y2043" s="12"/>
      <c r="Z2043" s="12"/>
      <c r="AA2043" s="12"/>
      <c r="AB2043" s="12"/>
    </row>
    <row r="2044" spans="1:28" x14ac:dyDescent="0.25">
      <c r="A2044"/>
      <c r="B2044"/>
      <c r="C2044"/>
      <c r="D2044" s="23"/>
      <c r="E2044"/>
      <c r="F2044" s="25"/>
      <c r="G2044" s="25"/>
      <c r="H2044" s="25"/>
      <c r="I2044" s="25"/>
      <c r="J2044" s="10"/>
      <c r="K2044"/>
      <c r="L2044" s="13"/>
      <c r="M2044" s="13"/>
      <c r="N2044"/>
      <c r="O2044"/>
      <c r="P2044" s="13"/>
      <c r="Q2044" s="13"/>
      <c r="R2044"/>
      <c r="S2044"/>
      <c r="T2044"/>
      <c r="U2044"/>
      <c r="V2044"/>
      <c r="W2044"/>
      <c r="X2044"/>
      <c r="Y2044" s="12"/>
      <c r="Z2044" s="12"/>
      <c r="AA2044" s="12"/>
      <c r="AB2044" s="12"/>
    </row>
    <row r="2045" spans="1:28" x14ac:dyDescent="0.25">
      <c r="A2045"/>
      <c r="B2045"/>
      <c r="C2045"/>
      <c r="D2045" s="23"/>
      <c r="E2045"/>
      <c r="F2045" s="25"/>
      <c r="G2045" s="25"/>
      <c r="H2045" s="25"/>
      <c r="I2045" s="25"/>
      <c r="J2045" s="10"/>
      <c r="K2045"/>
      <c r="L2045" s="13"/>
      <c r="M2045" s="13"/>
      <c r="N2045"/>
      <c r="O2045"/>
      <c r="P2045" s="13"/>
      <c r="Q2045" s="13"/>
      <c r="R2045"/>
      <c r="S2045"/>
      <c r="T2045"/>
      <c r="U2045"/>
      <c r="V2045"/>
      <c r="W2045"/>
      <c r="X2045"/>
      <c r="Y2045" s="12"/>
      <c r="Z2045" s="12"/>
      <c r="AA2045" s="12"/>
      <c r="AB2045" s="12"/>
    </row>
    <row r="2046" spans="1:28" x14ac:dyDescent="0.25">
      <c r="A2046"/>
      <c r="B2046"/>
      <c r="C2046"/>
      <c r="D2046" s="23"/>
      <c r="E2046"/>
      <c r="F2046" s="25"/>
      <c r="G2046" s="25"/>
      <c r="H2046" s="25"/>
      <c r="I2046" s="25"/>
      <c r="J2046" s="10"/>
      <c r="K2046"/>
      <c r="L2046" s="13"/>
      <c r="M2046" s="13"/>
      <c r="N2046"/>
      <c r="O2046"/>
      <c r="P2046" s="13"/>
      <c r="Q2046" s="13"/>
      <c r="R2046"/>
      <c r="S2046"/>
      <c r="T2046"/>
      <c r="U2046"/>
      <c r="V2046"/>
      <c r="W2046"/>
      <c r="X2046"/>
      <c r="Y2046" s="12"/>
      <c r="Z2046" s="12"/>
      <c r="AA2046" s="12"/>
      <c r="AB2046" s="12"/>
    </row>
    <row r="2047" spans="1:28" x14ac:dyDescent="0.25">
      <c r="A2047"/>
      <c r="B2047"/>
      <c r="C2047"/>
      <c r="D2047" s="23"/>
      <c r="E2047"/>
      <c r="F2047" s="25"/>
      <c r="G2047" s="25"/>
      <c r="H2047" s="25"/>
      <c r="I2047" s="25"/>
      <c r="J2047" s="10"/>
      <c r="K2047"/>
      <c r="L2047" s="13"/>
      <c r="M2047" s="13"/>
      <c r="N2047"/>
      <c r="O2047"/>
      <c r="P2047" s="13"/>
      <c r="Q2047" s="13"/>
      <c r="R2047"/>
      <c r="S2047"/>
      <c r="T2047"/>
      <c r="U2047"/>
      <c r="V2047"/>
      <c r="W2047"/>
      <c r="X2047"/>
      <c r="Y2047" s="12"/>
      <c r="Z2047" s="12"/>
      <c r="AA2047" s="12"/>
      <c r="AB2047" s="12"/>
    </row>
    <row r="2048" spans="1:28" x14ac:dyDescent="0.25">
      <c r="A2048"/>
      <c r="B2048"/>
      <c r="C2048"/>
      <c r="D2048" s="23"/>
      <c r="E2048"/>
      <c r="F2048" s="25"/>
      <c r="G2048" s="25"/>
      <c r="H2048" s="25"/>
      <c r="I2048" s="25"/>
      <c r="J2048" s="10"/>
      <c r="K2048"/>
      <c r="L2048" s="13"/>
      <c r="M2048" s="13"/>
      <c r="N2048"/>
      <c r="O2048"/>
      <c r="P2048" s="13"/>
      <c r="Q2048" s="13"/>
      <c r="R2048"/>
      <c r="S2048"/>
      <c r="T2048"/>
      <c r="U2048"/>
      <c r="V2048"/>
      <c r="W2048"/>
      <c r="X2048"/>
      <c r="Y2048" s="12"/>
      <c r="Z2048" s="12"/>
      <c r="AA2048" s="12"/>
      <c r="AB2048" s="12"/>
    </row>
    <row r="2049" spans="1:28" x14ac:dyDescent="0.25">
      <c r="A2049"/>
      <c r="B2049"/>
      <c r="C2049"/>
      <c r="D2049" s="23"/>
      <c r="E2049"/>
      <c r="F2049" s="25"/>
      <c r="G2049" s="25"/>
      <c r="H2049" s="25"/>
      <c r="I2049" s="25"/>
      <c r="J2049" s="10"/>
      <c r="K2049"/>
      <c r="L2049" s="13"/>
      <c r="M2049" s="13"/>
      <c r="N2049"/>
      <c r="O2049"/>
      <c r="P2049" s="13"/>
      <c r="Q2049" s="13"/>
      <c r="R2049"/>
      <c r="S2049"/>
      <c r="T2049"/>
      <c r="U2049"/>
      <c r="V2049"/>
      <c r="W2049"/>
      <c r="X2049"/>
      <c r="Y2049" s="12"/>
      <c r="Z2049" s="12"/>
      <c r="AA2049" s="12"/>
      <c r="AB2049" s="12"/>
    </row>
    <row r="2050" spans="1:28" x14ac:dyDescent="0.25">
      <c r="A2050"/>
      <c r="B2050"/>
      <c r="C2050"/>
      <c r="D2050" s="23"/>
      <c r="E2050"/>
      <c r="F2050" s="25"/>
      <c r="G2050" s="25"/>
      <c r="H2050" s="25"/>
      <c r="I2050" s="25"/>
      <c r="J2050" s="10"/>
      <c r="K2050"/>
      <c r="L2050" s="13"/>
      <c r="M2050" s="13"/>
      <c r="N2050"/>
      <c r="O2050"/>
      <c r="P2050" s="13"/>
      <c r="Q2050" s="13"/>
      <c r="R2050"/>
      <c r="S2050"/>
      <c r="T2050"/>
      <c r="U2050"/>
      <c r="V2050"/>
      <c r="W2050"/>
      <c r="X2050"/>
      <c r="Y2050" s="12"/>
      <c r="Z2050" s="12"/>
      <c r="AA2050" s="12"/>
      <c r="AB2050" s="12"/>
    </row>
    <row r="2051" spans="1:28" x14ac:dyDescent="0.25">
      <c r="A2051"/>
      <c r="B2051"/>
      <c r="C2051"/>
      <c r="D2051" s="23"/>
      <c r="E2051"/>
      <c r="F2051" s="25"/>
      <c r="G2051" s="25"/>
      <c r="H2051" s="25"/>
      <c r="I2051" s="25"/>
      <c r="J2051" s="10"/>
      <c r="K2051"/>
      <c r="L2051" s="13"/>
      <c r="M2051" s="13"/>
      <c r="N2051"/>
      <c r="O2051"/>
      <c r="P2051" s="13"/>
      <c r="Q2051" s="13"/>
      <c r="R2051"/>
      <c r="S2051"/>
      <c r="T2051"/>
      <c r="U2051"/>
      <c r="V2051"/>
      <c r="W2051"/>
      <c r="X2051"/>
      <c r="Y2051" s="12"/>
      <c r="Z2051" s="12"/>
      <c r="AA2051" s="12"/>
      <c r="AB2051" s="12"/>
    </row>
    <row r="2052" spans="1:28" x14ac:dyDescent="0.25">
      <c r="A2052"/>
      <c r="B2052"/>
      <c r="C2052"/>
      <c r="D2052" s="23"/>
      <c r="E2052"/>
      <c r="F2052" s="25"/>
      <c r="G2052" s="25"/>
      <c r="H2052" s="25"/>
      <c r="I2052" s="25"/>
      <c r="J2052" s="10"/>
      <c r="K2052"/>
      <c r="L2052" s="13"/>
      <c r="M2052" s="13"/>
      <c r="N2052"/>
      <c r="O2052"/>
      <c r="P2052" s="13"/>
      <c r="Q2052" s="13"/>
      <c r="R2052"/>
      <c r="S2052"/>
      <c r="T2052"/>
      <c r="U2052"/>
      <c r="V2052"/>
      <c r="W2052"/>
      <c r="X2052"/>
      <c r="Y2052" s="12"/>
      <c r="Z2052" s="12"/>
      <c r="AA2052" s="12"/>
      <c r="AB2052" s="12"/>
    </row>
    <row r="2053" spans="1:28" x14ac:dyDescent="0.25">
      <c r="A2053"/>
      <c r="B2053"/>
      <c r="C2053"/>
      <c r="D2053" s="23"/>
      <c r="E2053"/>
      <c r="F2053" s="25"/>
      <c r="G2053" s="25"/>
      <c r="H2053" s="25"/>
      <c r="I2053" s="25"/>
      <c r="J2053" s="10"/>
      <c r="K2053"/>
      <c r="L2053" s="13"/>
      <c r="M2053" s="13"/>
      <c r="N2053"/>
      <c r="O2053"/>
      <c r="P2053" s="13"/>
      <c r="Q2053" s="13"/>
      <c r="R2053"/>
      <c r="S2053"/>
      <c r="T2053"/>
      <c r="U2053"/>
      <c r="V2053"/>
      <c r="W2053"/>
      <c r="X2053"/>
      <c r="Y2053" s="12"/>
      <c r="Z2053" s="12"/>
      <c r="AA2053" s="12"/>
      <c r="AB2053" s="12"/>
    </row>
    <row r="2054" spans="1:28" x14ac:dyDescent="0.25">
      <c r="A2054"/>
      <c r="B2054"/>
      <c r="C2054"/>
      <c r="D2054" s="23"/>
      <c r="E2054"/>
      <c r="F2054" s="25"/>
      <c r="G2054" s="25"/>
      <c r="H2054" s="25"/>
      <c r="I2054" s="25"/>
      <c r="J2054" s="10"/>
      <c r="K2054"/>
      <c r="L2054" s="13"/>
      <c r="M2054" s="13"/>
      <c r="N2054"/>
      <c r="O2054"/>
      <c r="P2054" s="13"/>
      <c r="Q2054" s="13"/>
      <c r="R2054"/>
      <c r="S2054"/>
      <c r="T2054"/>
      <c r="U2054"/>
      <c r="V2054"/>
      <c r="W2054"/>
      <c r="X2054"/>
      <c r="Y2054" s="12"/>
      <c r="Z2054" s="12"/>
      <c r="AA2054" s="12"/>
      <c r="AB2054" s="12"/>
    </row>
    <row r="2055" spans="1:28" x14ac:dyDescent="0.25">
      <c r="A2055"/>
      <c r="B2055"/>
      <c r="C2055"/>
      <c r="D2055" s="23"/>
      <c r="E2055"/>
      <c r="F2055" s="25"/>
      <c r="G2055" s="25"/>
      <c r="H2055" s="25"/>
      <c r="I2055" s="25"/>
      <c r="J2055" s="10"/>
      <c r="K2055"/>
      <c r="L2055" s="13"/>
      <c r="M2055" s="13"/>
      <c r="N2055"/>
      <c r="O2055"/>
      <c r="P2055" s="13"/>
      <c r="Q2055" s="13"/>
      <c r="R2055"/>
      <c r="S2055"/>
      <c r="T2055"/>
      <c r="U2055"/>
      <c r="V2055"/>
      <c r="W2055"/>
      <c r="X2055"/>
      <c r="Y2055" s="12"/>
      <c r="Z2055" s="12"/>
      <c r="AA2055" s="12"/>
      <c r="AB2055" s="12"/>
    </row>
    <row r="2056" spans="1:28" x14ac:dyDescent="0.25">
      <c r="A2056"/>
      <c r="B2056"/>
      <c r="C2056"/>
      <c r="D2056" s="23"/>
      <c r="E2056"/>
      <c r="F2056" s="25"/>
      <c r="G2056" s="25"/>
      <c r="H2056" s="25"/>
      <c r="I2056" s="25"/>
      <c r="J2056" s="10"/>
      <c r="K2056"/>
      <c r="L2056" s="13"/>
      <c r="M2056" s="13"/>
      <c r="N2056"/>
      <c r="O2056"/>
      <c r="P2056" s="13"/>
      <c r="Q2056" s="13"/>
      <c r="R2056"/>
      <c r="S2056"/>
      <c r="T2056"/>
      <c r="U2056"/>
      <c r="V2056"/>
      <c r="W2056"/>
      <c r="X2056"/>
      <c r="Y2056" s="12"/>
      <c r="Z2056" s="12"/>
      <c r="AA2056" s="12"/>
      <c r="AB2056" s="12"/>
    </row>
    <row r="2057" spans="1:28" x14ac:dyDescent="0.25">
      <c r="A2057"/>
      <c r="B2057"/>
      <c r="C2057"/>
      <c r="D2057" s="23"/>
      <c r="E2057"/>
      <c r="F2057" s="25"/>
      <c r="G2057" s="25"/>
      <c r="H2057" s="25"/>
      <c r="I2057" s="25"/>
      <c r="J2057" s="10"/>
      <c r="K2057"/>
      <c r="L2057" s="13"/>
      <c r="M2057" s="13"/>
      <c r="N2057"/>
      <c r="O2057"/>
      <c r="P2057" s="13"/>
      <c r="Q2057" s="13"/>
      <c r="R2057"/>
      <c r="S2057"/>
      <c r="T2057"/>
      <c r="U2057"/>
      <c r="V2057"/>
      <c r="W2057"/>
      <c r="X2057"/>
      <c r="Y2057" s="12"/>
      <c r="Z2057" s="12"/>
      <c r="AA2057" s="12"/>
      <c r="AB2057" s="12"/>
    </row>
    <row r="2058" spans="1:28" x14ac:dyDescent="0.25">
      <c r="A2058"/>
      <c r="B2058"/>
      <c r="C2058"/>
      <c r="D2058" s="23"/>
      <c r="E2058"/>
      <c r="F2058" s="25"/>
      <c r="G2058" s="25"/>
      <c r="H2058" s="25"/>
      <c r="I2058" s="25"/>
      <c r="J2058" s="10"/>
      <c r="K2058"/>
      <c r="L2058" s="13"/>
      <c r="M2058" s="13"/>
      <c r="N2058"/>
      <c r="O2058"/>
      <c r="P2058" s="13"/>
      <c r="Q2058" s="13"/>
      <c r="R2058"/>
      <c r="S2058"/>
      <c r="T2058"/>
      <c r="U2058"/>
      <c r="V2058"/>
      <c r="W2058"/>
      <c r="X2058"/>
      <c r="Y2058" s="12"/>
      <c r="Z2058" s="12"/>
      <c r="AA2058" s="12"/>
      <c r="AB2058" s="12"/>
    </row>
    <row r="2059" spans="1:28" x14ac:dyDescent="0.25">
      <c r="A2059"/>
      <c r="B2059"/>
      <c r="C2059"/>
      <c r="D2059" s="23"/>
      <c r="E2059"/>
      <c r="F2059" s="25"/>
      <c r="G2059" s="25"/>
      <c r="H2059" s="25"/>
      <c r="I2059" s="25"/>
      <c r="J2059" s="10"/>
      <c r="K2059"/>
      <c r="L2059" s="13"/>
      <c r="M2059" s="13"/>
      <c r="N2059"/>
      <c r="O2059"/>
      <c r="P2059" s="13"/>
      <c r="Q2059" s="13"/>
      <c r="R2059"/>
      <c r="S2059"/>
      <c r="T2059"/>
      <c r="U2059"/>
      <c r="V2059"/>
      <c r="W2059"/>
      <c r="X2059"/>
      <c r="Y2059" s="12"/>
      <c r="Z2059" s="12"/>
      <c r="AA2059" s="12"/>
      <c r="AB2059" s="12"/>
    </row>
    <row r="2060" spans="1:28" x14ac:dyDescent="0.25">
      <c r="A2060"/>
      <c r="B2060"/>
      <c r="C2060"/>
      <c r="D2060" s="23"/>
      <c r="E2060"/>
      <c r="F2060" s="25"/>
      <c r="G2060" s="25"/>
      <c r="H2060" s="25"/>
      <c r="I2060" s="25"/>
      <c r="J2060" s="10"/>
      <c r="K2060"/>
      <c r="L2060" s="13"/>
      <c r="M2060" s="13"/>
      <c r="N2060"/>
      <c r="O2060"/>
      <c r="P2060" s="13"/>
      <c r="Q2060" s="13"/>
      <c r="R2060"/>
      <c r="S2060"/>
      <c r="T2060"/>
      <c r="U2060"/>
      <c r="V2060"/>
      <c r="W2060"/>
      <c r="X2060"/>
      <c r="Y2060" s="12"/>
      <c r="Z2060" s="12"/>
      <c r="AA2060" s="12"/>
      <c r="AB2060" s="12"/>
    </row>
    <row r="2061" spans="1:28" x14ac:dyDescent="0.25">
      <c r="A2061"/>
      <c r="B2061"/>
      <c r="C2061"/>
      <c r="D2061" s="23"/>
      <c r="E2061"/>
      <c r="F2061" s="25"/>
      <c r="G2061" s="25"/>
      <c r="H2061" s="25"/>
      <c r="I2061" s="25"/>
      <c r="J2061" s="10"/>
      <c r="K2061"/>
      <c r="L2061" s="13"/>
      <c r="M2061" s="13"/>
      <c r="N2061"/>
      <c r="O2061"/>
      <c r="P2061" s="13"/>
      <c r="Q2061" s="13"/>
      <c r="R2061"/>
      <c r="S2061"/>
      <c r="T2061"/>
      <c r="U2061"/>
      <c r="V2061"/>
      <c r="W2061"/>
      <c r="X2061"/>
      <c r="Y2061" s="12"/>
      <c r="Z2061" s="12"/>
      <c r="AA2061" s="12"/>
      <c r="AB2061" s="12"/>
    </row>
    <row r="2062" spans="1:28" x14ac:dyDescent="0.25">
      <c r="A2062"/>
      <c r="B2062"/>
      <c r="C2062"/>
      <c r="D2062" s="23"/>
      <c r="E2062"/>
      <c r="F2062" s="25"/>
      <c r="G2062" s="25"/>
      <c r="H2062" s="25"/>
      <c r="I2062" s="25"/>
      <c r="J2062" s="10"/>
      <c r="K2062"/>
      <c r="L2062" s="13"/>
      <c r="M2062" s="13"/>
      <c r="N2062"/>
      <c r="O2062"/>
      <c r="P2062" s="13"/>
      <c r="Q2062" s="13"/>
      <c r="R2062"/>
      <c r="S2062"/>
      <c r="T2062"/>
      <c r="U2062"/>
      <c r="V2062"/>
      <c r="W2062"/>
      <c r="X2062"/>
      <c r="Y2062" s="12"/>
      <c r="Z2062" s="12"/>
      <c r="AA2062" s="12"/>
      <c r="AB2062" s="12"/>
    </row>
    <row r="2063" spans="1:28" x14ac:dyDescent="0.25">
      <c r="A2063"/>
      <c r="B2063"/>
      <c r="C2063"/>
      <c r="D2063" s="23"/>
      <c r="E2063"/>
      <c r="F2063" s="25"/>
      <c r="G2063" s="25"/>
      <c r="H2063" s="25"/>
      <c r="I2063" s="25"/>
      <c r="J2063" s="10"/>
      <c r="K2063"/>
      <c r="L2063" s="13"/>
      <c r="M2063" s="13"/>
      <c r="N2063"/>
      <c r="O2063"/>
      <c r="P2063" s="13"/>
      <c r="Q2063" s="13"/>
      <c r="R2063"/>
      <c r="S2063"/>
      <c r="T2063"/>
      <c r="U2063"/>
      <c r="V2063"/>
      <c r="W2063"/>
      <c r="X2063"/>
      <c r="Y2063" s="12"/>
      <c r="Z2063" s="12"/>
      <c r="AA2063" s="12"/>
      <c r="AB2063" s="12"/>
    </row>
    <row r="2064" spans="1:28" x14ac:dyDescent="0.25">
      <c r="A2064"/>
      <c r="B2064"/>
      <c r="C2064"/>
      <c r="D2064" s="23"/>
      <c r="E2064"/>
      <c r="F2064" s="25"/>
      <c r="G2064" s="25"/>
      <c r="H2064" s="25"/>
      <c r="I2064" s="25"/>
      <c r="J2064" s="10"/>
      <c r="K2064"/>
      <c r="L2064" s="13"/>
      <c r="M2064" s="13"/>
      <c r="N2064"/>
      <c r="O2064"/>
      <c r="P2064" s="13"/>
      <c r="Q2064" s="13"/>
      <c r="R2064"/>
      <c r="S2064"/>
      <c r="T2064"/>
      <c r="U2064"/>
      <c r="V2064"/>
      <c r="W2064"/>
      <c r="X2064"/>
      <c r="Y2064" s="12"/>
      <c r="Z2064" s="12"/>
      <c r="AA2064" s="12"/>
      <c r="AB2064" s="12"/>
    </row>
    <row r="2065" spans="1:28" x14ac:dyDescent="0.25">
      <c r="A2065"/>
      <c r="B2065"/>
      <c r="C2065"/>
      <c r="D2065" s="23"/>
      <c r="E2065"/>
      <c r="F2065" s="25"/>
      <c r="G2065" s="25"/>
      <c r="H2065" s="25"/>
      <c r="I2065" s="25"/>
      <c r="J2065" s="10"/>
      <c r="K2065"/>
      <c r="L2065" s="13"/>
      <c r="M2065" s="13"/>
      <c r="N2065"/>
      <c r="O2065"/>
      <c r="P2065" s="13"/>
      <c r="Q2065" s="13"/>
      <c r="R2065"/>
      <c r="S2065"/>
      <c r="T2065"/>
      <c r="U2065"/>
      <c r="V2065"/>
      <c r="W2065"/>
      <c r="X2065"/>
      <c r="Y2065" s="12"/>
      <c r="Z2065" s="12"/>
      <c r="AA2065" s="12"/>
      <c r="AB2065" s="12"/>
    </row>
    <row r="2066" spans="1:28" x14ac:dyDescent="0.25">
      <c r="A2066"/>
      <c r="B2066"/>
      <c r="C2066"/>
      <c r="D2066" s="23"/>
      <c r="E2066"/>
      <c r="F2066" s="25"/>
      <c r="G2066" s="25"/>
      <c r="H2066" s="25"/>
      <c r="I2066" s="25"/>
      <c r="J2066" s="10"/>
      <c r="K2066"/>
      <c r="L2066" s="13"/>
      <c r="M2066" s="13"/>
      <c r="N2066"/>
      <c r="O2066"/>
      <c r="P2066" s="13"/>
      <c r="Q2066" s="13"/>
      <c r="R2066"/>
      <c r="S2066"/>
      <c r="T2066"/>
      <c r="U2066"/>
      <c r="V2066"/>
      <c r="W2066"/>
      <c r="X2066"/>
      <c r="Y2066" s="12"/>
      <c r="Z2066" s="12"/>
      <c r="AA2066" s="12"/>
      <c r="AB2066" s="12"/>
    </row>
    <row r="2067" spans="1:28" x14ac:dyDescent="0.25">
      <c r="A2067"/>
      <c r="B2067"/>
      <c r="C2067"/>
      <c r="D2067" s="23"/>
      <c r="E2067"/>
      <c r="F2067" s="25"/>
      <c r="G2067" s="25"/>
      <c r="H2067" s="25"/>
      <c r="I2067" s="25"/>
      <c r="J2067" s="10"/>
      <c r="K2067"/>
      <c r="L2067" s="13"/>
      <c r="M2067" s="13"/>
      <c r="N2067"/>
      <c r="O2067"/>
      <c r="P2067" s="13"/>
      <c r="Q2067" s="13"/>
      <c r="R2067"/>
      <c r="S2067"/>
      <c r="T2067"/>
      <c r="U2067"/>
      <c r="V2067"/>
      <c r="W2067"/>
      <c r="X2067"/>
      <c r="Y2067" s="12"/>
      <c r="Z2067" s="12"/>
      <c r="AA2067" s="12"/>
      <c r="AB2067" s="12"/>
    </row>
    <row r="2068" spans="1:28" x14ac:dyDescent="0.25">
      <c r="A2068"/>
      <c r="B2068"/>
      <c r="C2068"/>
      <c r="D2068" s="23"/>
      <c r="E2068"/>
      <c r="F2068" s="25"/>
      <c r="G2068" s="25"/>
      <c r="H2068" s="25"/>
      <c r="I2068" s="25"/>
      <c r="J2068" s="10"/>
      <c r="K2068"/>
      <c r="L2068" s="13"/>
      <c r="M2068" s="13"/>
      <c r="N2068"/>
      <c r="O2068"/>
      <c r="P2068" s="13"/>
      <c r="Q2068" s="13"/>
      <c r="R2068"/>
      <c r="S2068"/>
      <c r="T2068"/>
      <c r="U2068"/>
      <c r="V2068"/>
      <c r="W2068"/>
      <c r="X2068"/>
      <c r="Y2068" s="12"/>
      <c r="Z2068" s="12"/>
      <c r="AA2068" s="12"/>
      <c r="AB2068" s="12"/>
    </row>
    <row r="2069" spans="1:28" x14ac:dyDescent="0.25">
      <c r="A2069"/>
      <c r="B2069"/>
      <c r="C2069"/>
      <c r="D2069" s="23"/>
      <c r="E2069"/>
      <c r="F2069" s="25"/>
      <c r="G2069" s="25"/>
      <c r="H2069" s="25"/>
      <c r="I2069" s="25"/>
      <c r="J2069" s="10"/>
      <c r="K2069"/>
      <c r="L2069" s="13"/>
      <c r="M2069" s="13"/>
      <c r="N2069"/>
      <c r="O2069"/>
      <c r="P2069" s="13"/>
      <c r="Q2069" s="13"/>
      <c r="R2069"/>
      <c r="S2069"/>
      <c r="T2069"/>
      <c r="U2069"/>
      <c r="V2069"/>
      <c r="W2069"/>
      <c r="X2069"/>
      <c r="Y2069" s="12"/>
      <c r="Z2069" s="12"/>
      <c r="AA2069" s="12"/>
      <c r="AB2069" s="12"/>
    </row>
    <row r="2070" spans="1:28" x14ac:dyDescent="0.25">
      <c r="A2070"/>
      <c r="B2070"/>
      <c r="C2070"/>
      <c r="D2070" s="23"/>
      <c r="E2070"/>
      <c r="F2070" s="25"/>
      <c r="G2070" s="25"/>
      <c r="H2070" s="25"/>
      <c r="I2070" s="25"/>
      <c r="J2070" s="10"/>
      <c r="K2070"/>
      <c r="L2070" s="13"/>
      <c r="M2070" s="13"/>
      <c r="N2070"/>
      <c r="O2070"/>
      <c r="P2070" s="13"/>
      <c r="Q2070" s="13"/>
      <c r="R2070"/>
      <c r="S2070"/>
      <c r="T2070"/>
      <c r="U2070"/>
      <c r="V2070"/>
      <c r="W2070"/>
      <c r="X2070"/>
      <c r="Y2070" s="12"/>
      <c r="Z2070" s="12"/>
      <c r="AA2070" s="12"/>
      <c r="AB2070" s="12"/>
    </row>
    <row r="2071" spans="1:28" x14ac:dyDescent="0.25">
      <c r="A2071"/>
      <c r="B2071"/>
      <c r="C2071"/>
      <c r="D2071" s="23"/>
      <c r="E2071"/>
      <c r="F2071" s="25"/>
      <c r="G2071" s="25"/>
      <c r="H2071" s="25"/>
      <c r="I2071" s="25"/>
      <c r="J2071" s="10"/>
      <c r="K2071"/>
      <c r="L2071" s="13"/>
      <c r="M2071" s="13"/>
      <c r="N2071"/>
      <c r="O2071"/>
      <c r="P2071" s="13"/>
      <c r="Q2071" s="13"/>
      <c r="R2071"/>
      <c r="S2071"/>
      <c r="T2071"/>
      <c r="U2071"/>
      <c r="V2071"/>
      <c r="W2071"/>
      <c r="X2071"/>
      <c r="Y2071" s="12"/>
      <c r="Z2071" s="12"/>
      <c r="AA2071" s="12"/>
      <c r="AB2071" s="12"/>
    </row>
    <row r="2072" spans="1:28" x14ac:dyDescent="0.25">
      <c r="A2072"/>
      <c r="B2072"/>
      <c r="C2072"/>
      <c r="D2072" s="23"/>
      <c r="E2072"/>
      <c r="F2072" s="25"/>
      <c r="G2072" s="25"/>
      <c r="H2072" s="25"/>
      <c r="I2072" s="25"/>
      <c r="J2072" s="10"/>
      <c r="K2072"/>
      <c r="L2072" s="13"/>
      <c r="M2072" s="13"/>
      <c r="N2072"/>
      <c r="O2072"/>
      <c r="P2072" s="13"/>
      <c r="Q2072" s="13"/>
      <c r="R2072"/>
      <c r="S2072"/>
      <c r="T2072"/>
      <c r="U2072"/>
      <c r="V2072"/>
      <c r="W2072"/>
      <c r="X2072"/>
      <c r="Y2072" s="12"/>
      <c r="Z2072" s="12"/>
      <c r="AA2072" s="12"/>
      <c r="AB2072" s="12"/>
    </row>
    <row r="2073" spans="1:28" x14ac:dyDescent="0.25">
      <c r="A2073"/>
      <c r="B2073"/>
      <c r="C2073"/>
      <c r="D2073" s="23"/>
      <c r="E2073"/>
      <c r="F2073" s="25"/>
      <c r="G2073" s="25"/>
      <c r="H2073" s="25"/>
      <c r="I2073" s="25"/>
      <c r="J2073" s="10"/>
      <c r="K2073"/>
      <c r="L2073" s="13"/>
      <c r="M2073" s="13"/>
      <c r="N2073"/>
      <c r="O2073"/>
      <c r="P2073" s="13"/>
      <c r="Q2073" s="13"/>
      <c r="R2073"/>
      <c r="S2073"/>
      <c r="T2073"/>
      <c r="U2073"/>
      <c r="V2073"/>
      <c r="W2073"/>
      <c r="X2073"/>
      <c r="Y2073" s="12"/>
      <c r="Z2073" s="12"/>
      <c r="AA2073" s="12"/>
      <c r="AB2073" s="12"/>
    </row>
    <row r="2074" spans="1:28" x14ac:dyDescent="0.25">
      <c r="A2074"/>
      <c r="B2074"/>
      <c r="C2074"/>
      <c r="D2074" s="23"/>
      <c r="E2074"/>
      <c r="F2074" s="25"/>
      <c r="G2074" s="25"/>
      <c r="H2074" s="25"/>
      <c r="I2074" s="25"/>
      <c r="J2074" s="10"/>
      <c r="K2074"/>
      <c r="L2074" s="13"/>
      <c r="M2074" s="13"/>
      <c r="N2074"/>
      <c r="O2074"/>
      <c r="P2074" s="13"/>
      <c r="Q2074" s="13"/>
      <c r="R2074"/>
      <c r="S2074"/>
      <c r="T2074"/>
      <c r="U2074"/>
      <c r="V2074"/>
      <c r="W2074"/>
      <c r="X2074"/>
      <c r="Y2074" s="12"/>
      <c r="Z2074" s="12"/>
      <c r="AA2074" s="12"/>
      <c r="AB2074" s="12"/>
    </row>
    <row r="2075" spans="1:28" x14ac:dyDescent="0.25">
      <c r="A2075"/>
      <c r="B2075"/>
      <c r="C2075"/>
      <c r="D2075" s="23"/>
      <c r="E2075"/>
      <c r="F2075" s="25"/>
      <c r="G2075" s="25"/>
      <c r="H2075" s="25"/>
      <c r="I2075" s="25"/>
      <c r="J2075" s="10"/>
      <c r="K2075"/>
      <c r="L2075" s="13"/>
      <c r="M2075" s="13"/>
      <c r="N2075"/>
      <c r="O2075"/>
      <c r="P2075" s="13"/>
      <c r="Q2075" s="13"/>
      <c r="R2075"/>
      <c r="S2075"/>
      <c r="T2075"/>
      <c r="U2075"/>
      <c r="V2075"/>
      <c r="W2075"/>
      <c r="X2075"/>
      <c r="Y2075" s="12"/>
      <c r="Z2075" s="12"/>
      <c r="AA2075" s="12"/>
      <c r="AB2075" s="12"/>
    </row>
    <row r="2076" spans="1:28" x14ac:dyDescent="0.25">
      <c r="A2076"/>
      <c r="B2076"/>
      <c r="C2076"/>
      <c r="D2076" s="23"/>
      <c r="E2076"/>
      <c r="F2076" s="25"/>
      <c r="G2076" s="25"/>
      <c r="H2076" s="25"/>
      <c r="I2076" s="25"/>
      <c r="J2076" s="10"/>
      <c r="K2076"/>
      <c r="L2076" s="13"/>
      <c r="M2076" s="13"/>
      <c r="N2076"/>
      <c r="O2076"/>
      <c r="P2076" s="13"/>
      <c r="Q2076" s="13"/>
      <c r="R2076"/>
      <c r="S2076"/>
      <c r="T2076"/>
      <c r="U2076"/>
      <c r="V2076"/>
      <c r="W2076"/>
      <c r="X2076"/>
      <c r="Y2076" s="12"/>
      <c r="Z2076" s="12"/>
      <c r="AA2076" s="12"/>
      <c r="AB2076" s="12"/>
    </row>
    <row r="2077" spans="1:28" x14ac:dyDescent="0.25">
      <c r="A2077"/>
      <c r="B2077"/>
      <c r="C2077"/>
      <c r="D2077" s="23"/>
      <c r="E2077"/>
      <c r="F2077" s="25"/>
      <c r="G2077" s="25"/>
      <c r="H2077" s="25"/>
      <c r="I2077" s="25"/>
      <c r="J2077" s="10"/>
      <c r="K2077"/>
      <c r="L2077" s="13"/>
      <c r="M2077" s="13"/>
      <c r="N2077"/>
      <c r="O2077"/>
      <c r="P2077" s="13"/>
      <c r="Q2077" s="13"/>
      <c r="R2077"/>
      <c r="S2077"/>
      <c r="T2077"/>
      <c r="U2077"/>
      <c r="V2077"/>
      <c r="W2077"/>
      <c r="X2077"/>
      <c r="Y2077" s="12"/>
      <c r="Z2077" s="12"/>
      <c r="AA2077" s="12"/>
      <c r="AB2077" s="12"/>
    </row>
    <row r="2078" spans="1:28" x14ac:dyDescent="0.25">
      <c r="A2078"/>
      <c r="B2078"/>
      <c r="C2078"/>
      <c r="D2078" s="23"/>
      <c r="E2078"/>
      <c r="F2078" s="25"/>
      <c r="G2078" s="25"/>
      <c r="H2078" s="25"/>
      <c r="I2078" s="25"/>
      <c r="J2078" s="10"/>
      <c r="K2078"/>
      <c r="L2078" s="13"/>
      <c r="M2078" s="13"/>
      <c r="N2078"/>
      <c r="O2078"/>
      <c r="P2078" s="13"/>
      <c r="Q2078" s="13"/>
      <c r="R2078"/>
      <c r="S2078"/>
      <c r="T2078"/>
      <c r="U2078"/>
      <c r="V2078"/>
      <c r="W2078"/>
      <c r="X2078"/>
      <c r="Y2078" s="12"/>
      <c r="Z2078" s="12"/>
      <c r="AA2078" s="12"/>
      <c r="AB2078" s="12"/>
    </row>
    <row r="2079" spans="1:28" x14ac:dyDescent="0.25">
      <c r="A2079"/>
      <c r="B2079"/>
      <c r="C2079"/>
      <c r="D2079" s="23"/>
      <c r="E2079"/>
      <c r="F2079" s="25"/>
      <c r="G2079" s="25"/>
      <c r="H2079" s="25"/>
      <c r="I2079" s="25"/>
      <c r="J2079" s="10"/>
      <c r="K2079"/>
      <c r="L2079" s="13"/>
      <c r="M2079" s="13"/>
      <c r="N2079"/>
      <c r="O2079"/>
      <c r="P2079" s="13"/>
      <c r="Q2079" s="13"/>
      <c r="R2079"/>
      <c r="S2079"/>
      <c r="T2079"/>
      <c r="U2079"/>
      <c r="V2079"/>
      <c r="W2079"/>
      <c r="X2079"/>
      <c r="Y2079" s="12"/>
      <c r="Z2079" s="12"/>
      <c r="AA2079" s="12"/>
      <c r="AB2079" s="12"/>
    </row>
    <row r="2080" spans="1:28" x14ac:dyDescent="0.25">
      <c r="A2080"/>
      <c r="B2080"/>
      <c r="C2080"/>
      <c r="D2080" s="23"/>
      <c r="E2080"/>
      <c r="F2080" s="25"/>
      <c r="G2080" s="25"/>
      <c r="H2080" s="25"/>
      <c r="I2080" s="25"/>
      <c r="J2080" s="10"/>
      <c r="K2080"/>
      <c r="L2080" s="13"/>
      <c r="M2080" s="13"/>
      <c r="N2080"/>
      <c r="O2080"/>
      <c r="P2080" s="13"/>
      <c r="Q2080" s="13"/>
      <c r="R2080"/>
      <c r="S2080"/>
      <c r="T2080"/>
      <c r="U2080"/>
      <c r="V2080"/>
      <c r="W2080"/>
      <c r="X2080"/>
      <c r="Y2080" s="12"/>
      <c r="Z2080" s="12"/>
      <c r="AA2080" s="12"/>
      <c r="AB2080" s="12"/>
    </row>
    <row r="2081" spans="1:28" x14ac:dyDescent="0.25">
      <c r="A2081"/>
      <c r="B2081"/>
      <c r="C2081"/>
      <c r="D2081" s="23"/>
      <c r="E2081"/>
      <c r="F2081" s="25"/>
      <c r="G2081" s="25"/>
      <c r="H2081" s="25"/>
      <c r="I2081" s="25"/>
      <c r="J2081" s="10"/>
      <c r="K2081"/>
      <c r="L2081" s="13"/>
      <c r="M2081" s="13"/>
      <c r="N2081"/>
      <c r="O2081"/>
      <c r="P2081" s="13"/>
      <c r="Q2081" s="13"/>
      <c r="R2081"/>
      <c r="S2081"/>
      <c r="T2081"/>
      <c r="U2081"/>
      <c r="V2081"/>
      <c r="W2081"/>
      <c r="X2081"/>
      <c r="Y2081" s="12"/>
      <c r="Z2081" s="12"/>
      <c r="AA2081" s="12"/>
      <c r="AB2081" s="12"/>
    </row>
    <row r="2082" spans="1:28" x14ac:dyDescent="0.25">
      <c r="A2082"/>
      <c r="B2082"/>
      <c r="C2082"/>
      <c r="D2082" s="23"/>
      <c r="E2082"/>
      <c r="F2082" s="25"/>
      <c r="G2082" s="25"/>
      <c r="H2082" s="25"/>
      <c r="I2082" s="25"/>
      <c r="J2082" s="10"/>
      <c r="K2082"/>
      <c r="L2082" s="13"/>
      <c r="M2082" s="13"/>
      <c r="N2082"/>
      <c r="O2082"/>
      <c r="P2082" s="13"/>
      <c r="Q2082" s="13"/>
      <c r="R2082"/>
      <c r="S2082"/>
      <c r="T2082"/>
      <c r="U2082"/>
      <c r="V2082"/>
      <c r="W2082"/>
      <c r="X2082"/>
      <c r="Y2082" s="12"/>
      <c r="Z2082" s="12"/>
      <c r="AA2082" s="12"/>
      <c r="AB2082" s="12"/>
    </row>
    <row r="2083" spans="1:28" x14ac:dyDescent="0.25">
      <c r="A2083"/>
      <c r="B2083"/>
      <c r="C2083"/>
      <c r="D2083" s="23"/>
      <c r="E2083"/>
      <c r="F2083" s="25"/>
      <c r="G2083" s="25"/>
      <c r="H2083" s="25"/>
      <c r="I2083" s="25"/>
      <c r="J2083" s="10"/>
      <c r="K2083"/>
      <c r="L2083" s="13"/>
      <c r="M2083" s="13"/>
      <c r="N2083"/>
      <c r="O2083"/>
      <c r="P2083" s="13"/>
      <c r="Q2083" s="13"/>
      <c r="R2083"/>
      <c r="S2083"/>
      <c r="T2083"/>
      <c r="U2083"/>
      <c r="V2083"/>
      <c r="W2083"/>
      <c r="X2083"/>
      <c r="Y2083" s="12"/>
      <c r="Z2083" s="12"/>
      <c r="AA2083" s="12"/>
      <c r="AB2083" s="12"/>
    </row>
    <row r="2084" spans="1:28" x14ac:dyDescent="0.25">
      <c r="A2084"/>
      <c r="B2084"/>
      <c r="C2084"/>
      <c r="D2084" s="23"/>
      <c r="E2084"/>
      <c r="F2084" s="25"/>
      <c r="G2084" s="25"/>
      <c r="H2084" s="25"/>
      <c r="I2084" s="25"/>
      <c r="J2084" s="10"/>
      <c r="K2084"/>
      <c r="L2084" s="13"/>
      <c r="M2084" s="13"/>
      <c r="N2084"/>
      <c r="O2084"/>
      <c r="P2084" s="13"/>
      <c r="Q2084" s="13"/>
      <c r="R2084"/>
      <c r="S2084"/>
      <c r="T2084"/>
      <c r="U2084"/>
      <c r="V2084"/>
      <c r="W2084"/>
      <c r="X2084"/>
      <c r="Y2084" s="12"/>
      <c r="Z2084" s="12"/>
      <c r="AA2084" s="12"/>
      <c r="AB2084" s="12"/>
    </row>
    <row r="2085" spans="1:28" x14ac:dyDescent="0.25">
      <c r="A2085"/>
      <c r="B2085"/>
      <c r="C2085"/>
      <c r="D2085" s="23"/>
      <c r="E2085"/>
      <c r="F2085" s="25"/>
      <c r="G2085" s="25"/>
      <c r="H2085" s="25"/>
      <c r="I2085" s="25"/>
      <c r="J2085" s="10"/>
      <c r="K2085"/>
      <c r="L2085" s="13"/>
      <c r="M2085" s="13"/>
      <c r="N2085"/>
      <c r="O2085"/>
      <c r="P2085" s="13"/>
      <c r="Q2085" s="13"/>
      <c r="R2085"/>
      <c r="S2085"/>
      <c r="T2085"/>
      <c r="U2085"/>
      <c r="V2085"/>
      <c r="W2085"/>
      <c r="X2085"/>
      <c r="Y2085" s="12"/>
      <c r="Z2085" s="12"/>
      <c r="AA2085" s="12"/>
      <c r="AB2085" s="12"/>
    </row>
    <row r="2086" spans="1:28" x14ac:dyDescent="0.25">
      <c r="A2086"/>
      <c r="B2086"/>
      <c r="C2086"/>
      <c r="D2086" s="23"/>
      <c r="E2086"/>
      <c r="F2086" s="25"/>
      <c r="G2086" s="25"/>
      <c r="H2086" s="25"/>
      <c r="I2086" s="25"/>
      <c r="J2086" s="10"/>
      <c r="K2086"/>
      <c r="L2086" s="13"/>
      <c r="M2086" s="13"/>
      <c r="N2086"/>
      <c r="O2086"/>
      <c r="P2086" s="13"/>
      <c r="Q2086" s="13"/>
      <c r="R2086"/>
      <c r="S2086"/>
      <c r="T2086"/>
      <c r="U2086"/>
      <c r="V2086"/>
      <c r="W2086"/>
      <c r="X2086"/>
      <c r="Y2086" s="12"/>
      <c r="Z2086" s="12"/>
      <c r="AA2086" s="12"/>
      <c r="AB2086" s="12"/>
    </row>
    <row r="2087" spans="1:28" x14ac:dyDescent="0.25">
      <c r="A2087"/>
      <c r="B2087"/>
      <c r="C2087"/>
      <c r="D2087" s="23"/>
      <c r="E2087"/>
      <c r="F2087" s="25"/>
      <c r="G2087" s="25"/>
      <c r="H2087" s="25"/>
      <c r="I2087" s="25"/>
      <c r="J2087" s="10"/>
      <c r="K2087"/>
      <c r="L2087" s="13"/>
      <c r="M2087" s="13"/>
      <c r="N2087"/>
      <c r="O2087"/>
      <c r="P2087" s="13"/>
      <c r="Q2087" s="13"/>
      <c r="R2087"/>
      <c r="S2087"/>
      <c r="T2087"/>
      <c r="U2087"/>
      <c r="V2087"/>
      <c r="W2087"/>
      <c r="X2087"/>
      <c r="Y2087" s="12"/>
      <c r="Z2087" s="12"/>
      <c r="AA2087" s="12"/>
      <c r="AB2087" s="12"/>
    </row>
    <row r="2088" spans="1:28" x14ac:dyDescent="0.25">
      <c r="A2088"/>
      <c r="B2088"/>
      <c r="C2088"/>
      <c r="D2088" s="23"/>
      <c r="E2088"/>
      <c r="F2088" s="25"/>
      <c r="G2088" s="25"/>
      <c r="H2088" s="25"/>
      <c r="I2088" s="25"/>
      <c r="J2088" s="10"/>
      <c r="K2088"/>
      <c r="L2088" s="13"/>
      <c r="M2088" s="13"/>
      <c r="N2088"/>
      <c r="O2088"/>
      <c r="P2088" s="13"/>
      <c r="Q2088" s="13"/>
      <c r="R2088"/>
      <c r="S2088"/>
      <c r="T2088"/>
      <c r="U2088"/>
      <c r="V2088"/>
      <c r="W2088"/>
      <c r="X2088"/>
      <c r="Y2088" s="12"/>
      <c r="Z2088" s="12"/>
      <c r="AA2088" s="12"/>
      <c r="AB2088" s="12"/>
    </row>
    <row r="2089" spans="1:28" x14ac:dyDescent="0.25">
      <c r="A2089"/>
      <c r="B2089"/>
      <c r="C2089"/>
      <c r="D2089" s="23"/>
      <c r="E2089"/>
      <c r="F2089" s="25"/>
      <c r="G2089" s="25"/>
      <c r="H2089" s="25"/>
      <c r="I2089" s="25"/>
      <c r="J2089" s="10"/>
      <c r="K2089"/>
      <c r="L2089" s="13"/>
      <c r="M2089" s="13"/>
      <c r="N2089"/>
      <c r="O2089"/>
      <c r="P2089" s="13"/>
      <c r="Q2089" s="13"/>
      <c r="R2089"/>
      <c r="S2089"/>
      <c r="T2089"/>
      <c r="U2089"/>
      <c r="V2089"/>
      <c r="W2089"/>
      <c r="X2089"/>
      <c r="Y2089" s="12"/>
      <c r="Z2089" s="12"/>
      <c r="AA2089" s="12"/>
      <c r="AB2089" s="12"/>
    </row>
    <row r="2090" spans="1:28" x14ac:dyDescent="0.25">
      <c r="A2090"/>
      <c r="B2090"/>
      <c r="C2090"/>
      <c r="D2090" s="23"/>
      <c r="E2090"/>
      <c r="F2090" s="25"/>
      <c r="G2090" s="25"/>
      <c r="H2090" s="25"/>
      <c r="I2090" s="25"/>
      <c r="J2090" s="10"/>
      <c r="K2090"/>
      <c r="L2090" s="13"/>
      <c r="M2090" s="13"/>
      <c r="N2090"/>
      <c r="O2090"/>
      <c r="P2090" s="13"/>
      <c r="Q2090" s="13"/>
      <c r="R2090"/>
      <c r="S2090"/>
      <c r="T2090"/>
      <c r="U2090"/>
      <c r="V2090"/>
      <c r="W2090"/>
      <c r="X2090"/>
      <c r="Y2090" s="12"/>
      <c r="Z2090" s="12"/>
      <c r="AA2090" s="12"/>
      <c r="AB2090" s="12"/>
    </row>
    <row r="2091" spans="1:28" x14ac:dyDescent="0.25">
      <c r="A2091"/>
      <c r="B2091"/>
      <c r="C2091"/>
      <c r="D2091" s="23"/>
      <c r="E2091"/>
      <c r="F2091" s="25"/>
      <c r="G2091" s="25"/>
      <c r="H2091" s="25"/>
      <c r="I2091" s="25"/>
      <c r="J2091" s="10"/>
      <c r="K2091"/>
      <c r="L2091" s="13"/>
      <c r="M2091" s="13"/>
      <c r="N2091"/>
      <c r="O2091"/>
      <c r="P2091" s="13"/>
      <c r="Q2091" s="13"/>
      <c r="R2091"/>
      <c r="S2091"/>
      <c r="T2091"/>
      <c r="U2091"/>
      <c r="V2091"/>
      <c r="W2091"/>
      <c r="X2091"/>
      <c r="Y2091" s="12"/>
      <c r="Z2091" s="12"/>
      <c r="AA2091" s="12"/>
      <c r="AB2091" s="12"/>
    </row>
    <row r="2092" spans="1:28" x14ac:dyDescent="0.25">
      <c r="A2092"/>
      <c r="B2092"/>
      <c r="C2092"/>
      <c r="D2092" s="23"/>
      <c r="E2092"/>
      <c r="F2092" s="25"/>
      <c r="G2092" s="25"/>
      <c r="H2092" s="25"/>
      <c r="I2092" s="25"/>
      <c r="J2092" s="10"/>
      <c r="K2092"/>
      <c r="L2092" s="13"/>
      <c r="M2092" s="13"/>
      <c r="N2092"/>
      <c r="O2092"/>
      <c r="P2092" s="13"/>
      <c r="Q2092" s="13"/>
      <c r="R2092"/>
      <c r="S2092"/>
      <c r="T2092"/>
      <c r="U2092"/>
      <c r="V2092"/>
      <c r="W2092"/>
      <c r="X2092"/>
      <c r="Y2092" s="12"/>
      <c r="Z2092" s="12"/>
      <c r="AA2092" s="12"/>
      <c r="AB2092" s="12"/>
    </row>
    <row r="2093" spans="1:28" x14ac:dyDescent="0.25">
      <c r="A2093"/>
      <c r="B2093"/>
      <c r="C2093"/>
      <c r="D2093" s="23"/>
      <c r="E2093"/>
      <c r="F2093" s="25"/>
      <c r="G2093" s="25"/>
      <c r="H2093" s="25"/>
      <c r="I2093" s="25"/>
      <c r="J2093" s="10"/>
      <c r="K2093"/>
      <c r="L2093" s="13"/>
      <c r="M2093" s="13"/>
      <c r="N2093"/>
      <c r="O2093"/>
      <c r="P2093" s="13"/>
      <c r="Q2093" s="13"/>
      <c r="R2093"/>
      <c r="S2093"/>
      <c r="T2093"/>
      <c r="U2093"/>
      <c r="V2093"/>
      <c r="W2093"/>
      <c r="X2093"/>
      <c r="Y2093" s="12"/>
      <c r="Z2093" s="12"/>
      <c r="AA2093" s="12"/>
      <c r="AB2093" s="12"/>
    </row>
    <row r="2094" spans="1:28" x14ac:dyDescent="0.25">
      <c r="A2094"/>
      <c r="B2094"/>
      <c r="C2094"/>
      <c r="D2094" s="23"/>
      <c r="E2094"/>
      <c r="F2094" s="25"/>
      <c r="G2094" s="25"/>
      <c r="H2094" s="25"/>
      <c r="I2094" s="25"/>
      <c r="J2094" s="10"/>
      <c r="K2094"/>
      <c r="L2094" s="13"/>
      <c r="M2094" s="13"/>
      <c r="N2094"/>
      <c r="O2094"/>
      <c r="P2094" s="13"/>
      <c r="Q2094" s="13"/>
      <c r="R2094"/>
      <c r="S2094"/>
      <c r="T2094"/>
      <c r="U2094"/>
      <c r="V2094"/>
      <c r="W2094"/>
      <c r="X2094"/>
      <c r="Y2094" s="12"/>
      <c r="Z2094" s="12"/>
      <c r="AA2094" s="12"/>
      <c r="AB2094" s="12"/>
    </row>
    <row r="2095" spans="1:28" x14ac:dyDescent="0.25">
      <c r="A2095"/>
      <c r="B2095"/>
      <c r="C2095"/>
      <c r="D2095" s="23"/>
      <c r="E2095"/>
      <c r="F2095" s="25"/>
      <c r="G2095" s="25"/>
      <c r="H2095" s="25"/>
      <c r="I2095" s="25"/>
      <c r="J2095" s="10"/>
      <c r="K2095"/>
      <c r="L2095" s="13"/>
      <c r="M2095" s="13"/>
      <c r="N2095"/>
      <c r="O2095"/>
      <c r="P2095" s="13"/>
      <c r="Q2095" s="13"/>
      <c r="R2095"/>
      <c r="S2095"/>
      <c r="T2095"/>
      <c r="U2095"/>
      <c r="V2095"/>
      <c r="W2095"/>
      <c r="X2095"/>
      <c r="Y2095" s="12"/>
      <c r="Z2095" s="12"/>
      <c r="AA2095" s="12"/>
      <c r="AB2095" s="12"/>
    </row>
    <row r="2096" spans="1:28" x14ac:dyDescent="0.25">
      <c r="A2096"/>
      <c r="B2096"/>
      <c r="C2096"/>
      <c r="D2096" s="23"/>
      <c r="E2096"/>
      <c r="F2096" s="25"/>
      <c r="G2096" s="25"/>
      <c r="H2096" s="25"/>
      <c r="I2096" s="25"/>
      <c r="J2096" s="10"/>
      <c r="K2096"/>
      <c r="L2096" s="13"/>
      <c r="M2096" s="13"/>
      <c r="N2096"/>
      <c r="O2096"/>
      <c r="P2096" s="13"/>
      <c r="Q2096" s="13"/>
      <c r="R2096"/>
      <c r="S2096"/>
      <c r="T2096"/>
      <c r="U2096"/>
      <c r="V2096"/>
      <c r="W2096"/>
      <c r="X2096"/>
      <c r="Y2096" s="12"/>
      <c r="Z2096" s="12"/>
      <c r="AA2096" s="12"/>
      <c r="AB2096" s="12"/>
    </row>
    <row r="2097" spans="1:28" x14ac:dyDescent="0.25">
      <c r="A2097"/>
      <c r="B2097"/>
      <c r="C2097"/>
      <c r="D2097" s="23"/>
      <c r="E2097"/>
      <c r="F2097" s="25"/>
      <c r="G2097" s="25"/>
      <c r="H2097" s="25"/>
      <c r="I2097" s="25"/>
      <c r="J2097" s="10"/>
      <c r="K2097"/>
      <c r="L2097" s="13"/>
      <c r="M2097" s="13"/>
      <c r="N2097"/>
      <c r="O2097"/>
      <c r="P2097" s="13"/>
      <c r="Q2097" s="13"/>
      <c r="R2097"/>
      <c r="S2097"/>
      <c r="T2097"/>
      <c r="U2097"/>
      <c r="V2097"/>
      <c r="W2097"/>
      <c r="X2097"/>
      <c r="Y2097" s="12"/>
      <c r="Z2097" s="12"/>
      <c r="AA2097" s="12"/>
      <c r="AB2097" s="12"/>
    </row>
    <row r="2098" spans="1:28" x14ac:dyDescent="0.25">
      <c r="A2098"/>
      <c r="B2098"/>
      <c r="C2098"/>
      <c r="D2098" s="23"/>
      <c r="E2098"/>
      <c r="F2098" s="25"/>
      <c r="G2098" s="25"/>
      <c r="H2098" s="25"/>
      <c r="I2098" s="25"/>
      <c r="J2098" s="10"/>
      <c r="K2098"/>
      <c r="L2098" s="13"/>
      <c r="M2098" s="13"/>
      <c r="N2098"/>
      <c r="O2098"/>
      <c r="P2098" s="13"/>
      <c r="Q2098" s="13"/>
      <c r="R2098"/>
      <c r="S2098"/>
      <c r="T2098"/>
      <c r="U2098"/>
      <c r="V2098"/>
      <c r="W2098"/>
      <c r="X2098"/>
      <c r="Y2098" s="12"/>
      <c r="Z2098" s="12"/>
      <c r="AA2098" s="12"/>
      <c r="AB2098" s="12"/>
    </row>
    <row r="2099" spans="1:28" x14ac:dyDescent="0.25">
      <c r="A2099"/>
      <c r="B2099"/>
      <c r="C2099"/>
      <c r="D2099" s="23"/>
      <c r="E2099"/>
      <c r="F2099" s="25"/>
      <c r="G2099" s="25"/>
      <c r="H2099" s="25"/>
      <c r="I2099" s="25"/>
      <c r="J2099" s="10"/>
      <c r="K2099"/>
      <c r="L2099" s="13"/>
      <c r="M2099" s="13"/>
      <c r="N2099"/>
      <c r="O2099"/>
      <c r="P2099" s="13"/>
      <c r="Q2099" s="13"/>
      <c r="R2099"/>
      <c r="S2099"/>
      <c r="T2099"/>
      <c r="U2099"/>
      <c r="V2099"/>
      <c r="W2099"/>
      <c r="X2099"/>
      <c r="Y2099" s="12"/>
      <c r="Z2099" s="12"/>
      <c r="AA2099" s="12"/>
      <c r="AB2099" s="12"/>
    </row>
    <row r="2100" spans="1:28" x14ac:dyDescent="0.25">
      <c r="A2100"/>
      <c r="B2100"/>
      <c r="C2100"/>
      <c r="D2100" s="23"/>
      <c r="E2100"/>
      <c r="F2100" s="25"/>
      <c r="G2100" s="25"/>
      <c r="H2100" s="25"/>
      <c r="I2100" s="25"/>
      <c r="J2100" s="10"/>
      <c r="K2100"/>
      <c r="L2100" s="13"/>
      <c r="M2100" s="13"/>
      <c r="N2100"/>
      <c r="O2100"/>
      <c r="P2100" s="13"/>
      <c r="Q2100" s="13"/>
      <c r="R2100"/>
      <c r="S2100"/>
      <c r="T2100"/>
      <c r="U2100"/>
      <c r="V2100"/>
      <c r="W2100"/>
      <c r="X2100"/>
      <c r="Y2100" s="12"/>
      <c r="Z2100" s="12"/>
      <c r="AA2100" s="12"/>
      <c r="AB2100" s="12"/>
    </row>
    <row r="2101" spans="1:28" x14ac:dyDescent="0.25">
      <c r="A2101"/>
      <c r="B2101"/>
      <c r="C2101"/>
      <c r="D2101" s="23"/>
      <c r="E2101"/>
      <c r="F2101" s="25"/>
      <c r="G2101" s="25"/>
      <c r="H2101" s="25"/>
      <c r="I2101" s="25"/>
      <c r="J2101" s="10"/>
      <c r="K2101"/>
      <c r="L2101" s="13"/>
      <c r="M2101" s="13"/>
      <c r="N2101"/>
      <c r="O2101"/>
      <c r="P2101" s="13"/>
      <c r="Q2101" s="13"/>
      <c r="R2101"/>
      <c r="S2101"/>
      <c r="T2101"/>
      <c r="U2101"/>
      <c r="V2101"/>
      <c r="W2101"/>
      <c r="X2101"/>
      <c r="Y2101" s="12"/>
      <c r="Z2101" s="12"/>
      <c r="AA2101" s="12"/>
      <c r="AB2101" s="12"/>
    </row>
    <row r="2102" spans="1:28" x14ac:dyDescent="0.25">
      <c r="A2102"/>
      <c r="B2102"/>
      <c r="C2102"/>
      <c r="D2102" s="23"/>
      <c r="E2102"/>
      <c r="F2102" s="25"/>
      <c r="G2102" s="25"/>
      <c r="H2102" s="25"/>
      <c r="I2102" s="25"/>
      <c r="J2102" s="10"/>
      <c r="K2102"/>
      <c r="L2102" s="13"/>
      <c r="M2102" s="13"/>
      <c r="N2102"/>
      <c r="O2102"/>
      <c r="P2102" s="13"/>
      <c r="Q2102" s="13"/>
      <c r="R2102"/>
      <c r="S2102"/>
      <c r="T2102"/>
      <c r="U2102"/>
      <c r="V2102"/>
      <c r="W2102"/>
      <c r="X2102"/>
      <c r="Y2102" s="12"/>
      <c r="Z2102" s="12"/>
      <c r="AA2102" s="12"/>
      <c r="AB2102" s="12"/>
    </row>
    <row r="2103" spans="1:28" x14ac:dyDescent="0.25">
      <c r="A2103"/>
      <c r="B2103"/>
      <c r="C2103"/>
      <c r="D2103" s="23"/>
      <c r="E2103"/>
      <c r="F2103" s="25"/>
      <c r="G2103" s="25"/>
      <c r="H2103" s="25"/>
      <c r="I2103" s="25"/>
      <c r="J2103" s="10"/>
      <c r="K2103"/>
      <c r="L2103" s="13"/>
      <c r="M2103" s="13"/>
      <c r="N2103"/>
      <c r="O2103"/>
      <c r="P2103" s="13"/>
      <c r="Q2103" s="13"/>
      <c r="R2103"/>
      <c r="S2103"/>
      <c r="T2103"/>
      <c r="U2103"/>
      <c r="V2103"/>
      <c r="W2103"/>
      <c r="X2103"/>
      <c r="Y2103" s="12"/>
      <c r="Z2103" s="12"/>
      <c r="AA2103" s="12"/>
      <c r="AB2103" s="12"/>
    </row>
    <row r="2104" spans="1:28" x14ac:dyDescent="0.25">
      <c r="A2104"/>
      <c r="B2104"/>
      <c r="C2104"/>
      <c r="D2104" s="23"/>
      <c r="E2104"/>
      <c r="F2104" s="25"/>
      <c r="G2104" s="25"/>
      <c r="H2104" s="25"/>
      <c r="I2104" s="25"/>
      <c r="J2104" s="10"/>
      <c r="K2104"/>
      <c r="L2104" s="13"/>
      <c r="M2104" s="13"/>
      <c r="N2104"/>
      <c r="O2104"/>
      <c r="P2104" s="13"/>
      <c r="Q2104" s="13"/>
      <c r="R2104"/>
      <c r="S2104"/>
      <c r="T2104"/>
      <c r="U2104"/>
      <c r="V2104"/>
      <c r="W2104"/>
      <c r="X2104"/>
      <c r="Y2104" s="12"/>
      <c r="Z2104" s="12"/>
      <c r="AA2104" s="12"/>
      <c r="AB2104" s="12"/>
    </row>
    <row r="2105" spans="1:28" x14ac:dyDescent="0.25">
      <c r="A2105"/>
      <c r="B2105"/>
      <c r="C2105"/>
      <c r="D2105" s="23"/>
      <c r="E2105"/>
      <c r="F2105" s="25"/>
      <c r="G2105" s="25"/>
      <c r="H2105" s="25"/>
      <c r="I2105" s="25"/>
      <c r="J2105" s="10"/>
      <c r="K2105"/>
      <c r="L2105" s="13"/>
      <c r="M2105" s="13"/>
      <c r="N2105"/>
      <c r="O2105"/>
      <c r="P2105" s="13"/>
      <c r="Q2105" s="13"/>
      <c r="R2105"/>
      <c r="S2105"/>
      <c r="T2105"/>
      <c r="U2105"/>
      <c r="V2105"/>
      <c r="W2105"/>
      <c r="X2105"/>
      <c r="Y2105" s="12"/>
      <c r="Z2105" s="12"/>
      <c r="AA2105" s="12"/>
      <c r="AB2105" s="12"/>
    </row>
    <row r="2106" spans="1:28" x14ac:dyDescent="0.25">
      <c r="A2106"/>
      <c r="B2106"/>
      <c r="C2106"/>
      <c r="D2106" s="23"/>
      <c r="E2106"/>
      <c r="F2106" s="25"/>
      <c r="G2106" s="25"/>
      <c r="H2106" s="25"/>
      <c r="I2106" s="25"/>
      <c r="J2106" s="10"/>
      <c r="K2106"/>
      <c r="L2106" s="13"/>
      <c r="M2106" s="13"/>
      <c r="N2106"/>
      <c r="O2106"/>
      <c r="P2106" s="13"/>
      <c r="Q2106" s="13"/>
      <c r="R2106"/>
      <c r="S2106"/>
      <c r="T2106"/>
      <c r="U2106"/>
      <c r="V2106"/>
      <c r="W2106"/>
      <c r="X2106"/>
      <c r="Y2106" s="12"/>
      <c r="Z2106" s="12"/>
      <c r="AA2106" s="12"/>
      <c r="AB2106" s="12"/>
    </row>
    <row r="2107" spans="1:28" x14ac:dyDescent="0.25">
      <c r="A2107"/>
      <c r="B2107"/>
      <c r="C2107"/>
      <c r="D2107" s="23"/>
      <c r="E2107"/>
      <c r="F2107" s="25"/>
      <c r="G2107" s="25"/>
      <c r="H2107" s="25"/>
      <c r="I2107" s="25"/>
      <c r="J2107" s="10"/>
      <c r="K2107"/>
      <c r="L2107" s="13"/>
      <c r="M2107" s="13"/>
      <c r="N2107"/>
      <c r="O2107"/>
      <c r="P2107" s="13"/>
      <c r="Q2107" s="13"/>
      <c r="R2107"/>
      <c r="S2107"/>
      <c r="T2107"/>
      <c r="U2107"/>
      <c r="V2107"/>
      <c r="W2107"/>
      <c r="X2107"/>
      <c r="Y2107" s="12"/>
      <c r="Z2107" s="12"/>
      <c r="AA2107" s="12"/>
      <c r="AB2107" s="12"/>
    </row>
    <row r="2108" spans="1:28" x14ac:dyDescent="0.25">
      <c r="A2108"/>
      <c r="B2108"/>
      <c r="C2108"/>
      <c r="D2108" s="23"/>
      <c r="E2108"/>
      <c r="F2108" s="25"/>
      <c r="G2108" s="25"/>
      <c r="H2108" s="25"/>
      <c r="I2108" s="25"/>
      <c r="J2108" s="10"/>
      <c r="K2108"/>
      <c r="L2108" s="13"/>
      <c r="M2108" s="13"/>
      <c r="N2108"/>
      <c r="O2108"/>
      <c r="P2108" s="13"/>
      <c r="Q2108" s="13"/>
      <c r="R2108"/>
      <c r="S2108"/>
      <c r="T2108"/>
      <c r="U2108"/>
      <c r="V2108"/>
      <c r="W2108"/>
      <c r="X2108"/>
      <c r="Y2108" s="12"/>
      <c r="Z2108" s="12"/>
      <c r="AA2108" s="12"/>
      <c r="AB2108" s="12"/>
    </row>
    <row r="2109" spans="1:28" x14ac:dyDescent="0.25">
      <c r="A2109"/>
      <c r="B2109"/>
      <c r="C2109"/>
      <c r="D2109" s="23"/>
      <c r="E2109"/>
      <c r="F2109" s="25"/>
      <c r="G2109" s="25"/>
      <c r="H2109" s="25"/>
      <c r="I2109" s="25"/>
      <c r="J2109" s="10"/>
      <c r="K2109"/>
      <c r="L2109" s="13"/>
      <c r="M2109" s="13"/>
      <c r="N2109"/>
      <c r="O2109"/>
      <c r="P2109" s="13"/>
      <c r="Q2109" s="13"/>
      <c r="R2109"/>
      <c r="S2109"/>
      <c r="T2109"/>
      <c r="U2109"/>
      <c r="V2109"/>
      <c r="W2109"/>
      <c r="X2109"/>
      <c r="Y2109" s="12"/>
      <c r="Z2109" s="12"/>
      <c r="AA2109" s="12"/>
      <c r="AB2109" s="12"/>
    </row>
    <row r="2110" spans="1:28" x14ac:dyDescent="0.25">
      <c r="A2110"/>
      <c r="B2110"/>
      <c r="C2110"/>
      <c r="D2110" s="23"/>
      <c r="E2110"/>
      <c r="F2110" s="25"/>
      <c r="G2110" s="25"/>
      <c r="H2110" s="25"/>
      <c r="I2110" s="25"/>
      <c r="J2110" s="10"/>
      <c r="K2110"/>
      <c r="L2110" s="13"/>
      <c r="M2110" s="13"/>
      <c r="N2110"/>
      <c r="O2110"/>
      <c r="P2110" s="13"/>
      <c r="Q2110" s="13"/>
      <c r="R2110"/>
      <c r="S2110"/>
      <c r="T2110"/>
      <c r="U2110"/>
      <c r="V2110"/>
      <c r="W2110"/>
      <c r="X2110"/>
      <c r="Y2110" s="12"/>
      <c r="Z2110" s="12"/>
      <c r="AA2110" s="12"/>
      <c r="AB2110" s="12"/>
    </row>
    <row r="2111" spans="1:28" x14ac:dyDescent="0.25">
      <c r="A2111"/>
      <c r="B2111"/>
      <c r="C2111"/>
      <c r="D2111" s="23"/>
      <c r="E2111"/>
      <c r="F2111" s="25"/>
      <c r="G2111" s="25"/>
      <c r="H2111" s="25"/>
      <c r="I2111" s="25"/>
      <c r="J2111" s="10"/>
      <c r="K2111"/>
      <c r="L2111" s="13"/>
      <c r="M2111" s="13"/>
      <c r="N2111"/>
      <c r="O2111"/>
      <c r="P2111" s="13"/>
      <c r="Q2111" s="13"/>
      <c r="R2111"/>
      <c r="S2111"/>
      <c r="T2111"/>
      <c r="U2111"/>
      <c r="V2111"/>
      <c r="W2111"/>
      <c r="X2111"/>
      <c r="Y2111" s="12"/>
      <c r="Z2111" s="12"/>
      <c r="AA2111" s="12"/>
      <c r="AB2111" s="12"/>
    </row>
    <row r="2112" spans="1:28" x14ac:dyDescent="0.25">
      <c r="A2112"/>
      <c r="B2112"/>
      <c r="C2112"/>
      <c r="D2112" s="23"/>
      <c r="E2112"/>
      <c r="F2112" s="25"/>
      <c r="G2112" s="25"/>
      <c r="H2112" s="25"/>
      <c r="I2112" s="25"/>
      <c r="J2112" s="10"/>
      <c r="K2112"/>
      <c r="L2112" s="13"/>
      <c r="M2112" s="13"/>
      <c r="N2112"/>
      <c r="O2112"/>
      <c r="P2112" s="13"/>
      <c r="Q2112" s="13"/>
      <c r="R2112"/>
      <c r="S2112"/>
      <c r="T2112"/>
      <c r="U2112"/>
      <c r="V2112"/>
      <c r="W2112"/>
      <c r="X2112"/>
      <c r="Y2112" s="12"/>
      <c r="Z2112" s="12"/>
      <c r="AA2112" s="12"/>
      <c r="AB2112" s="12"/>
    </row>
    <row r="2113" spans="1:28" x14ac:dyDescent="0.25">
      <c r="A2113"/>
      <c r="B2113"/>
      <c r="C2113"/>
      <c r="D2113" s="23"/>
      <c r="E2113"/>
      <c r="F2113" s="25"/>
      <c r="G2113" s="25"/>
      <c r="H2113" s="25"/>
      <c r="I2113" s="25"/>
      <c r="J2113" s="10"/>
      <c r="K2113"/>
      <c r="L2113" s="13"/>
      <c r="M2113" s="13"/>
      <c r="N2113"/>
      <c r="O2113"/>
      <c r="P2113" s="13"/>
      <c r="Q2113" s="13"/>
      <c r="R2113"/>
      <c r="S2113"/>
      <c r="T2113"/>
      <c r="U2113"/>
      <c r="V2113"/>
      <c r="W2113"/>
      <c r="X2113"/>
      <c r="Y2113" s="12"/>
      <c r="Z2113" s="12"/>
      <c r="AA2113" s="12"/>
      <c r="AB2113" s="12"/>
    </row>
    <row r="2114" spans="1:28" x14ac:dyDescent="0.25">
      <c r="A2114"/>
      <c r="B2114"/>
      <c r="C2114"/>
      <c r="D2114" s="23"/>
      <c r="E2114"/>
      <c r="F2114" s="25"/>
      <c r="G2114" s="25"/>
      <c r="H2114" s="25"/>
      <c r="I2114" s="25"/>
      <c r="J2114" s="10"/>
      <c r="K2114"/>
      <c r="L2114" s="13"/>
      <c r="M2114" s="13"/>
      <c r="N2114"/>
      <c r="O2114"/>
      <c r="P2114" s="13"/>
      <c r="Q2114" s="13"/>
      <c r="R2114"/>
      <c r="S2114"/>
      <c r="T2114"/>
      <c r="U2114"/>
      <c r="V2114"/>
      <c r="W2114"/>
      <c r="X2114"/>
      <c r="Y2114" s="12"/>
      <c r="Z2114" s="12"/>
      <c r="AA2114" s="12"/>
      <c r="AB2114" s="12"/>
    </row>
    <row r="2115" spans="1:28" x14ac:dyDescent="0.25">
      <c r="A2115"/>
      <c r="B2115"/>
      <c r="C2115"/>
      <c r="D2115" s="23"/>
      <c r="E2115"/>
      <c r="F2115" s="25"/>
      <c r="G2115" s="25"/>
      <c r="H2115" s="25"/>
      <c r="I2115" s="25"/>
      <c r="J2115" s="10"/>
      <c r="K2115"/>
      <c r="L2115" s="13"/>
      <c r="M2115" s="13"/>
      <c r="N2115"/>
      <c r="O2115"/>
      <c r="P2115" s="13"/>
      <c r="Q2115" s="13"/>
      <c r="R2115"/>
      <c r="S2115"/>
      <c r="T2115"/>
      <c r="U2115"/>
      <c r="V2115"/>
      <c r="W2115"/>
      <c r="X2115"/>
      <c r="Y2115" s="12"/>
      <c r="Z2115" s="12"/>
      <c r="AA2115" s="12"/>
      <c r="AB2115" s="12"/>
    </row>
    <row r="2116" spans="1:28" x14ac:dyDescent="0.25">
      <c r="A2116"/>
      <c r="B2116"/>
      <c r="C2116"/>
      <c r="D2116" s="23"/>
      <c r="E2116"/>
      <c r="F2116" s="25"/>
      <c r="G2116" s="25"/>
      <c r="H2116" s="25"/>
      <c r="I2116" s="25"/>
      <c r="J2116" s="10"/>
      <c r="K2116"/>
      <c r="L2116" s="13"/>
      <c r="M2116" s="13"/>
      <c r="N2116"/>
      <c r="O2116"/>
      <c r="P2116" s="13"/>
      <c r="Q2116" s="13"/>
      <c r="R2116"/>
      <c r="S2116"/>
      <c r="T2116"/>
      <c r="U2116"/>
      <c r="V2116"/>
      <c r="W2116"/>
      <c r="X2116"/>
      <c r="Y2116" s="12"/>
      <c r="Z2116" s="12"/>
      <c r="AA2116" s="12"/>
      <c r="AB2116" s="12"/>
    </row>
    <row r="2117" spans="1:28" x14ac:dyDescent="0.25">
      <c r="A2117"/>
      <c r="B2117"/>
      <c r="C2117"/>
      <c r="D2117" s="23"/>
      <c r="E2117"/>
      <c r="F2117" s="25"/>
      <c r="G2117" s="25"/>
      <c r="H2117" s="25"/>
      <c r="I2117" s="25"/>
      <c r="J2117" s="10"/>
      <c r="K2117"/>
      <c r="L2117" s="13"/>
      <c r="M2117" s="13"/>
      <c r="N2117"/>
      <c r="O2117"/>
      <c r="P2117" s="13"/>
      <c r="Q2117" s="13"/>
      <c r="R2117"/>
      <c r="S2117"/>
      <c r="T2117"/>
      <c r="U2117"/>
      <c r="V2117"/>
      <c r="W2117"/>
      <c r="X2117"/>
      <c r="Y2117" s="12"/>
      <c r="Z2117" s="12"/>
      <c r="AA2117" s="12"/>
      <c r="AB2117" s="12"/>
    </row>
    <row r="2118" spans="1:28" x14ac:dyDescent="0.25">
      <c r="A2118"/>
      <c r="B2118"/>
      <c r="C2118"/>
      <c r="D2118" s="23"/>
      <c r="E2118"/>
      <c r="F2118" s="25"/>
      <c r="G2118" s="25"/>
      <c r="H2118" s="25"/>
      <c r="I2118" s="25"/>
      <c r="J2118" s="10"/>
      <c r="K2118"/>
      <c r="L2118" s="13"/>
      <c r="M2118" s="13"/>
      <c r="N2118"/>
      <c r="O2118"/>
      <c r="P2118" s="13"/>
      <c r="Q2118" s="13"/>
      <c r="R2118"/>
      <c r="S2118"/>
      <c r="T2118"/>
      <c r="U2118"/>
      <c r="V2118"/>
      <c r="W2118"/>
      <c r="X2118"/>
      <c r="Y2118" s="12"/>
      <c r="Z2118" s="12"/>
      <c r="AA2118" s="12"/>
      <c r="AB2118" s="12"/>
    </row>
    <row r="2119" spans="1:28" x14ac:dyDescent="0.25">
      <c r="A2119"/>
      <c r="B2119"/>
      <c r="C2119"/>
      <c r="D2119" s="23"/>
      <c r="E2119"/>
      <c r="F2119" s="25"/>
      <c r="G2119" s="25"/>
      <c r="H2119" s="25"/>
      <c r="I2119" s="25"/>
      <c r="J2119" s="10"/>
      <c r="K2119"/>
      <c r="L2119" s="13"/>
      <c r="M2119" s="13"/>
      <c r="N2119"/>
      <c r="O2119"/>
      <c r="P2119" s="13"/>
      <c r="Q2119" s="13"/>
      <c r="R2119"/>
      <c r="S2119"/>
      <c r="T2119"/>
      <c r="U2119"/>
      <c r="V2119"/>
      <c r="W2119"/>
      <c r="X2119"/>
      <c r="Y2119" s="12"/>
      <c r="Z2119" s="12"/>
      <c r="AA2119" s="12"/>
      <c r="AB2119" s="12"/>
    </row>
    <row r="2120" spans="1:28" x14ac:dyDescent="0.25">
      <c r="A2120"/>
      <c r="B2120"/>
      <c r="C2120"/>
      <c r="D2120" s="23"/>
      <c r="E2120"/>
      <c r="F2120" s="25"/>
      <c r="G2120" s="25"/>
      <c r="H2120" s="25"/>
      <c r="I2120" s="25"/>
      <c r="J2120" s="10"/>
      <c r="K2120"/>
      <c r="L2120" s="13"/>
      <c r="M2120" s="13"/>
      <c r="N2120"/>
      <c r="O2120"/>
      <c r="P2120" s="13"/>
      <c r="Q2120" s="13"/>
      <c r="R2120"/>
      <c r="S2120"/>
      <c r="T2120"/>
      <c r="U2120"/>
      <c r="V2120"/>
      <c r="W2120"/>
      <c r="X2120"/>
      <c r="Y2120" s="12"/>
      <c r="Z2120" s="12"/>
      <c r="AA2120" s="12"/>
      <c r="AB2120" s="12"/>
    </row>
    <row r="2121" spans="1:28" x14ac:dyDescent="0.25">
      <c r="A2121"/>
      <c r="B2121"/>
      <c r="C2121"/>
      <c r="D2121" s="23"/>
      <c r="E2121"/>
      <c r="F2121" s="25"/>
      <c r="G2121" s="25"/>
      <c r="H2121" s="25"/>
      <c r="I2121" s="25"/>
      <c r="J2121" s="10"/>
      <c r="K2121"/>
      <c r="L2121" s="13"/>
      <c r="M2121" s="13"/>
      <c r="N2121"/>
      <c r="O2121"/>
      <c r="P2121" s="13"/>
      <c r="Q2121" s="13"/>
      <c r="R2121"/>
      <c r="S2121"/>
      <c r="T2121"/>
      <c r="U2121"/>
      <c r="V2121"/>
      <c r="W2121"/>
      <c r="X2121"/>
      <c r="Y2121" s="12"/>
      <c r="Z2121" s="12"/>
      <c r="AA2121" s="12"/>
      <c r="AB2121" s="12"/>
    </row>
    <row r="2122" spans="1:28" x14ac:dyDescent="0.25">
      <c r="A2122"/>
      <c r="B2122"/>
      <c r="C2122"/>
      <c r="D2122" s="23"/>
      <c r="E2122"/>
      <c r="F2122" s="25"/>
      <c r="G2122" s="25"/>
      <c r="H2122" s="25"/>
      <c r="I2122" s="25"/>
      <c r="J2122" s="10"/>
      <c r="K2122"/>
      <c r="L2122" s="13"/>
      <c r="M2122" s="13"/>
      <c r="N2122"/>
      <c r="O2122"/>
      <c r="P2122" s="13"/>
      <c r="Q2122" s="13"/>
      <c r="R2122"/>
      <c r="S2122"/>
      <c r="T2122"/>
      <c r="U2122"/>
      <c r="V2122"/>
      <c r="W2122"/>
      <c r="X2122"/>
      <c r="Y2122" s="12"/>
      <c r="Z2122" s="12"/>
      <c r="AA2122" s="12"/>
      <c r="AB2122" s="12"/>
    </row>
    <row r="2123" spans="1:28" x14ac:dyDescent="0.25">
      <c r="A2123"/>
      <c r="B2123"/>
      <c r="C2123"/>
      <c r="D2123" s="23"/>
      <c r="E2123"/>
      <c r="F2123" s="25"/>
      <c r="G2123" s="25"/>
      <c r="H2123" s="25"/>
      <c r="I2123" s="25"/>
      <c r="J2123" s="10"/>
      <c r="K2123"/>
      <c r="L2123" s="13"/>
      <c r="M2123" s="13"/>
      <c r="N2123"/>
      <c r="O2123"/>
      <c r="P2123" s="13"/>
      <c r="Q2123" s="13"/>
      <c r="R2123"/>
      <c r="S2123"/>
      <c r="T2123"/>
      <c r="U2123"/>
      <c r="V2123"/>
      <c r="W2123"/>
      <c r="X2123"/>
      <c r="Y2123" s="12"/>
      <c r="Z2123" s="12"/>
      <c r="AA2123" s="12"/>
      <c r="AB2123" s="12"/>
    </row>
    <row r="2124" spans="1:28" x14ac:dyDescent="0.25">
      <c r="A2124"/>
      <c r="B2124"/>
      <c r="C2124"/>
      <c r="D2124" s="23"/>
      <c r="E2124"/>
      <c r="F2124" s="25"/>
      <c r="G2124" s="25"/>
      <c r="H2124" s="25"/>
      <c r="I2124" s="25"/>
      <c r="J2124" s="10"/>
      <c r="K2124"/>
      <c r="L2124" s="13"/>
      <c r="M2124" s="13"/>
      <c r="N2124"/>
      <c r="O2124"/>
      <c r="P2124" s="13"/>
      <c r="Q2124" s="13"/>
      <c r="R2124"/>
      <c r="S2124"/>
      <c r="T2124"/>
      <c r="U2124"/>
      <c r="V2124"/>
      <c r="W2124"/>
      <c r="X2124"/>
      <c r="Y2124" s="12"/>
      <c r="Z2124" s="12"/>
      <c r="AA2124" s="12"/>
      <c r="AB2124" s="12"/>
    </row>
    <row r="2125" spans="1:28" x14ac:dyDescent="0.25">
      <c r="A2125"/>
      <c r="B2125"/>
      <c r="C2125"/>
      <c r="D2125" s="23"/>
      <c r="E2125"/>
      <c r="F2125" s="25"/>
      <c r="G2125" s="25"/>
      <c r="H2125" s="25"/>
      <c r="I2125" s="25"/>
      <c r="J2125" s="10"/>
      <c r="K2125"/>
      <c r="L2125" s="13"/>
      <c r="M2125" s="13"/>
      <c r="N2125"/>
      <c r="O2125"/>
      <c r="P2125" s="13"/>
      <c r="Q2125" s="13"/>
      <c r="R2125"/>
      <c r="S2125"/>
      <c r="T2125"/>
      <c r="U2125"/>
      <c r="V2125"/>
      <c r="W2125"/>
      <c r="X2125"/>
      <c r="Y2125" s="12"/>
      <c r="Z2125" s="12"/>
      <c r="AA2125" s="12"/>
      <c r="AB2125" s="12"/>
    </row>
    <row r="2126" spans="1:28" x14ac:dyDescent="0.25">
      <c r="A2126"/>
      <c r="B2126"/>
      <c r="C2126"/>
      <c r="D2126" s="23"/>
      <c r="E2126"/>
      <c r="F2126" s="25"/>
      <c r="G2126" s="25"/>
      <c r="H2126" s="25"/>
      <c r="I2126" s="25"/>
      <c r="J2126" s="10"/>
      <c r="K2126"/>
      <c r="L2126" s="13"/>
      <c r="M2126" s="13"/>
      <c r="N2126"/>
      <c r="O2126"/>
      <c r="P2126" s="13"/>
      <c r="Q2126" s="13"/>
      <c r="R2126"/>
      <c r="S2126"/>
      <c r="T2126"/>
      <c r="U2126"/>
      <c r="V2126"/>
      <c r="W2126"/>
      <c r="X2126"/>
      <c r="Y2126" s="12"/>
      <c r="Z2126" s="12"/>
      <c r="AA2126" s="12"/>
      <c r="AB2126" s="12"/>
    </row>
    <row r="2127" spans="1:28" x14ac:dyDescent="0.25">
      <c r="A2127"/>
      <c r="B2127"/>
      <c r="C2127"/>
      <c r="D2127" s="23"/>
      <c r="E2127"/>
      <c r="F2127" s="25"/>
      <c r="G2127" s="25"/>
      <c r="H2127" s="25"/>
      <c r="I2127" s="25"/>
      <c r="J2127" s="10"/>
      <c r="K2127"/>
      <c r="L2127" s="13"/>
      <c r="M2127" s="13"/>
      <c r="N2127"/>
      <c r="O2127"/>
      <c r="P2127" s="13"/>
      <c r="Q2127" s="13"/>
      <c r="R2127"/>
      <c r="S2127"/>
      <c r="T2127"/>
      <c r="U2127"/>
      <c r="V2127"/>
      <c r="W2127"/>
      <c r="X2127"/>
      <c r="Y2127" s="12"/>
      <c r="Z2127" s="12"/>
      <c r="AA2127" s="12"/>
      <c r="AB2127" s="12"/>
    </row>
    <row r="2128" spans="1:28" x14ac:dyDescent="0.25">
      <c r="A2128"/>
      <c r="B2128"/>
      <c r="C2128"/>
      <c r="D2128" s="23"/>
      <c r="E2128"/>
      <c r="F2128" s="25"/>
      <c r="G2128" s="25"/>
      <c r="H2128" s="25"/>
      <c r="I2128" s="25"/>
      <c r="J2128" s="10"/>
      <c r="K2128"/>
      <c r="L2128" s="13"/>
      <c r="M2128" s="13"/>
      <c r="N2128"/>
      <c r="O2128"/>
      <c r="P2128" s="13"/>
      <c r="Q2128" s="13"/>
      <c r="R2128"/>
      <c r="S2128"/>
      <c r="T2128"/>
      <c r="U2128"/>
      <c r="V2128"/>
      <c r="W2128"/>
      <c r="X2128"/>
      <c r="Y2128" s="12"/>
      <c r="Z2128" s="12"/>
      <c r="AA2128" s="12"/>
      <c r="AB2128" s="12"/>
    </row>
    <row r="2129" spans="1:28" x14ac:dyDescent="0.25">
      <c r="A2129"/>
      <c r="B2129"/>
      <c r="C2129"/>
      <c r="D2129" s="23"/>
      <c r="E2129"/>
      <c r="F2129" s="25"/>
      <c r="G2129" s="25"/>
      <c r="H2129" s="25"/>
      <c r="I2129" s="25"/>
      <c r="J2129" s="10"/>
      <c r="K2129"/>
      <c r="L2129" s="13"/>
      <c r="M2129" s="13"/>
      <c r="N2129"/>
      <c r="O2129"/>
      <c r="P2129" s="13"/>
      <c r="Q2129" s="13"/>
      <c r="R2129"/>
      <c r="S2129"/>
      <c r="T2129"/>
      <c r="U2129"/>
      <c r="V2129"/>
      <c r="W2129"/>
      <c r="X2129"/>
      <c r="Y2129" s="12"/>
      <c r="Z2129" s="12"/>
      <c r="AA2129" s="12"/>
      <c r="AB2129" s="12"/>
    </row>
    <row r="2130" spans="1:28" x14ac:dyDescent="0.25">
      <c r="A2130"/>
      <c r="B2130"/>
      <c r="C2130"/>
      <c r="D2130" s="23"/>
      <c r="E2130"/>
      <c r="F2130" s="25"/>
      <c r="G2130" s="25"/>
      <c r="H2130" s="25"/>
      <c r="I2130" s="25"/>
      <c r="J2130" s="10"/>
      <c r="K2130"/>
      <c r="L2130" s="13"/>
      <c r="M2130" s="13"/>
      <c r="N2130"/>
      <c r="O2130"/>
      <c r="P2130" s="13"/>
      <c r="Q2130" s="13"/>
      <c r="R2130"/>
      <c r="S2130"/>
      <c r="T2130"/>
      <c r="U2130"/>
      <c r="V2130"/>
      <c r="W2130"/>
      <c r="X2130"/>
      <c r="Y2130" s="12"/>
      <c r="Z2130" s="12"/>
      <c r="AA2130" s="12"/>
      <c r="AB2130" s="12"/>
    </row>
    <row r="2131" spans="1:28" x14ac:dyDescent="0.25">
      <c r="A2131"/>
      <c r="B2131"/>
      <c r="C2131"/>
      <c r="D2131" s="23"/>
      <c r="E2131"/>
      <c r="F2131" s="25"/>
      <c r="G2131" s="25"/>
      <c r="H2131" s="25"/>
      <c r="I2131" s="25"/>
      <c r="J2131" s="10"/>
      <c r="K2131"/>
      <c r="L2131" s="13"/>
      <c r="M2131" s="13"/>
      <c r="N2131"/>
      <c r="O2131"/>
      <c r="P2131" s="13"/>
      <c r="Q2131" s="13"/>
      <c r="R2131"/>
      <c r="S2131"/>
      <c r="T2131"/>
      <c r="U2131"/>
      <c r="V2131"/>
      <c r="W2131"/>
      <c r="X2131"/>
      <c r="Y2131" s="12"/>
      <c r="Z2131" s="12"/>
      <c r="AA2131" s="12"/>
      <c r="AB2131" s="12"/>
    </row>
    <row r="2132" spans="1:28" x14ac:dyDescent="0.25">
      <c r="A2132"/>
      <c r="B2132"/>
      <c r="C2132"/>
      <c r="D2132" s="23"/>
      <c r="E2132"/>
      <c r="F2132" s="25"/>
      <c r="G2132" s="25"/>
      <c r="H2132" s="25"/>
      <c r="I2132" s="25"/>
      <c r="J2132" s="10"/>
      <c r="K2132"/>
      <c r="L2132" s="13"/>
      <c r="M2132" s="13"/>
      <c r="N2132"/>
      <c r="O2132"/>
      <c r="P2132" s="13"/>
      <c r="Q2132" s="13"/>
      <c r="R2132"/>
      <c r="S2132"/>
      <c r="T2132"/>
      <c r="U2132"/>
      <c r="V2132"/>
      <c r="W2132"/>
      <c r="X2132"/>
      <c r="Y2132" s="12"/>
      <c r="Z2132" s="12"/>
      <c r="AA2132" s="12"/>
      <c r="AB2132" s="12"/>
    </row>
    <row r="2133" spans="1:28" x14ac:dyDescent="0.25">
      <c r="A2133"/>
      <c r="B2133"/>
      <c r="C2133"/>
      <c r="D2133" s="23"/>
      <c r="E2133"/>
      <c r="F2133" s="25"/>
      <c r="G2133" s="25"/>
      <c r="H2133" s="25"/>
      <c r="I2133" s="25"/>
      <c r="J2133" s="10"/>
      <c r="K2133"/>
      <c r="L2133" s="13"/>
      <c r="M2133" s="13"/>
      <c r="N2133"/>
      <c r="O2133"/>
      <c r="P2133" s="13"/>
      <c r="Q2133" s="13"/>
      <c r="R2133"/>
      <c r="S2133"/>
      <c r="T2133"/>
      <c r="U2133"/>
      <c r="V2133"/>
      <c r="W2133"/>
      <c r="X2133"/>
      <c r="Y2133" s="12"/>
      <c r="Z2133" s="12"/>
      <c r="AA2133" s="12"/>
      <c r="AB2133" s="12"/>
    </row>
    <row r="2134" spans="1:28" x14ac:dyDescent="0.25">
      <c r="A2134"/>
      <c r="B2134"/>
      <c r="C2134"/>
      <c r="D2134" s="23"/>
      <c r="E2134"/>
      <c r="F2134" s="25"/>
      <c r="G2134" s="25"/>
      <c r="H2134" s="25"/>
      <c r="I2134" s="25"/>
      <c r="J2134" s="10"/>
      <c r="K2134"/>
      <c r="L2134" s="13"/>
      <c r="M2134" s="13"/>
      <c r="N2134"/>
      <c r="O2134"/>
      <c r="P2134" s="13"/>
      <c r="Q2134" s="13"/>
      <c r="R2134"/>
      <c r="S2134"/>
      <c r="T2134"/>
      <c r="U2134"/>
      <c r="V2134"/>
      <c r="W2134"/>
      <c r="X2134"/>
      <c r="Y2134" s="12"/>
      <c r="Z2134" s="12"/>
      <c r="AA2134" s="12"/>
      <c r="AB2134" s="12"/>
    </row>
    <row r="2135" spans="1:28" x14ac:dyDescent="0.25">
      <c r="A2135"/>
      <c r="B2135"/>
      <c r="C2135"/>
      <c r="D2135" s="23"/>
      <c r="E2135"/>
      <c r="F2135" s="25"/>
      <c r="G2135" s="25"/>
      <c r="H2135" s="25"/>
      <c r="I2135" s="25"/>
      <c r="J2135" s="10"/>
      <c r="K2135"/>
      <c r="L2135" s="13"/>
      <c r="M2135" s="13"/>
      <c r="N2135"/>
      <c r="O2135"/>
      <c r="P2135" s="13"/>
      <c r="Q2135" s="13"/>
      <c r="R2135"/>
      <c r="S2135"/>
      <c r="T2135"/>
      <c r="U2135"/>
      <c r="V2135"/>
      <c r="W2135"/>
      <c r="X2135"/>
      <c r="Y2135" s="12"/>
      <c r="Z2135" s="12"/>
      <c r="AA2135" s="12"/>
      <c r="AB2135" s="12"/>
    </row>
    <row r="2136" spans="1:28" x14ac:dyDescent="0.25">
      <c r="A2136"/>
      <c r="B2136"/>
      <c r="C2136"/>
      <c r="D2136" s="23"/>
      <c r="E2136"/>
      <c r="F2136" s="25"/>
      <c r="G2136" s="25"/>
      <c r="H2136" s="25"/>
      <c r="I2136" s="25"/>
      <c r="J2136" s="10"/>
      <c r="K2136"/>
      <c r="L2136" s="13"/>
      <c r="M2136" s="13"/>
      <c r="N2136"/>
      <c r="O2136"/>
      <c r="P2136" s="13"/>
      <c r="Q2136" s="13"/>
      <c r="R2136"/>
      <c r="S2136"/>
      <c r="T2136"/>
      <c r="U2136"/>
      <c r="V2136"/>
      <c r="W2136"/>
      <c r="X2136"/>
      <c r="Y2136" s="12"/>
      <c r="Z2136" s="12"/>
      <c r="AA2136" s="12"/>
      <c r="AB2136" s="12"/>
    </row>
    <row r="2137" spans="1:28" x14ac:dyDescent="0.25">
      <c r="A2137"/>
      <c r="B2137"/>
      <c r="C2137"/>
      <c r="D2137" s="23"/>
      <c r="E2137"/>
      <c r="F2137" s="25"/>
      <c r="G2137" s="25"/>
      <c r="H2137" s="25"/>
      <c r="I2137" s="25"/>
      <c r="J2137" s="10"/>
      <c r="K2137"/>
      <c r="L2137" s="13"/>
      <c r="M2137" s="13"/>
      <c r="N2137"/>
      <c r="O2137"/>
      <c r="P2137" s="13"/>
      <c r="Q2137" s="13"/>
      <c r="R2137"/>
      <c r="S2137"/>
      <c r="T2137"/>
      <c r="U2137"/>
      <c r="V2137"/>
      <c r="W2137"/>
      <c r="X2137"/>
      <c r="Y2137" s="12"/>
      <c r="Z2137" s="12"/>
      <c r="AA2137" s="12"/>
      <c r="AB2137" s="12"/>
    </row>
    <row r="2138" spans="1:28" x14ac:dyDescent="0.25">
      <c r="A2138"/>
      <c r="B2138"/>
      <c r="C2138"/>
      <c r="D2138" s="23"/>
      <c r="E2138"/>
      <c r="F2138" s="25"/>
      <c r="G2138" s="25"/>
      <c r="H2138" s="25"/>
      <c r="I2138" s="25"/>
      <c r="J2138" s="10"/>
      <c r="K2138"/>
      <c r="L2138" s="13"/>
      <c r="M2138" s="13"/>
      <c r="N2138"/>
      <c r="O2138"/>
      <c r="P2138" s="13"/>
      <c r="Q2138" s="13"/>
      <c r="R2138"/>
      <c r="S2138"/>
      <c r="T2138"/>
      <c r="U2138"/>
      <c r="V2138"/>
      <c r="W2138"/>
      <c r="X2138"/>
      <c r="Y2138" s="12"/>
      <c r="Z2138" s="12"/>
      <c r="AA2138" s="12"/>
      <c r="AB2138" s="12"/>
    </row>
    <row r="2139" spans="1:28" x14ac:dyDescent="0.25">
      <c r="A2139"/>
      <c r="B2139"/>
      <c r="C2139"/>
      <c r="D2139" s="23"/>
      <c r="E2139"/>
      <c r="F2139" s="25"/>
      <c r="G2139" s="25"/>
      <c r="H2139" s="25"/>
      <c r="I2139" s="25"/>
      <c r="J2139" s="10"/>
      <c r="K2139"/>
      <c r="L2139" s="13"/>
      <c r="M2139" s="13"/>
      <c r="N2139"/>
      <c r="O2139"/>
      <c r="P2139" s="13"/>
      <c r="Q2139" s="13"/>
      <c r="R2139"/>
      <c r="S2139"/>
      <c r="T2139"/>
      <c r="U2139"/>
      <c r="V2139"/>
      <c r="W2139"/>
      <c r="X2139"/>
      <c r="Y2139" s="12"/>
      <c r="Z2139" s="12"/>
      <c r="AA2139" s="12"/>
      <c r="AB2139" s="12"/>
    </row>
    <row r="2140" spans="1:28" x14ac:dyDescent="0.25">
      <c r="A2140"/>
      <c r="B2140"/>
      <c r="C2140"/>
      <c r="D2140" s="23"/>
      <c r="E2140"/>
      <c r="F2140" s="25"/>
      <c r="G2140" s="25"/>
      <c r="H2140" s="25"/>
      <c r="I2140" s="25"/>
      <c r="J2140" s="10"/>
      <c r="K2140"/>
      <c r="L2140" s="13"/>
      <c r="M2140" s="13"/>
      <c r="N2140"/>
      <c r="O2140"/>
      <c r="P2140" s="13"/>
      <c r="Q2140" s="13"/>
      <c r="R2140"/>
      <c r="S2140"/>
      <c r="T2140"/>
      <c r="U2140"/>
      <c r="V2140"/>
      <c r="W2140"/>
      <c r="X2140"/>
      <c r="Y2140" s="12"/>
      <c r="Z2140" s="12"/>
      <c r="AA2140" s="12"/>
      <c r="AB2140" s="12"/>
    </row>
    <row r="2141" spans="1:28" x14ac:dyDescent="0.25">
      <c r="A2141"/>
      <c r="B2141"/>
      <c r="C2141"/>
      <c r="D2141" s="23"/>
      <c r="E2141"/>
      <c r="F2141" s="25"/>
      <c r="G2141" s="25"/>
      <c r="H2141" s="25"/>
      <c r="I2141" s="25"/>
      <c r="J2141" s="10"/>
      <c r="K2141"/>
      <c r="L2141" s="13"/>
      <c r="M2141" s="13"/>
      <c r="N2141"/>
      <c r="O2141"/>
      <c r="P2141" s="13"/>
      <c r="Q2141" s="13"/>
      <c r="R2141"/>
      <c r="S2141"/>
      <c r="T2141"/>
      <c r="U2141"/>
      <c r="V2141"/>
      <c r="W2141"/>
      <c r="X2141"/>
      <c r="Y2141" s="12"/>
      <c r="Z2141" s="12"/>
      <c r="AA2141" s="12"/>
      <c r="AB2141" s="12"/>
    </row>
    <row r="2142" spans="1:28" x14ac:dyDescent="0.25">
      <c r="A2142"/>
      <c r="B2142"/>
      <c r="C2142"/>
      <c r="D2142" s="23"/>
      <c r="E2142"/>
      <c r="F2142" s="25"/>
      <c r="G2142" s="25"/>
      <c r="H2142" s="25"/>
      <c r="I2142" s="25"/>
      <c r="J2142" s="10"/>
      <c r="K2142"/>
      <c r="L2142" s="13"/>
      <c r="M2142" s="13"/>
      <c r="N2142"/>
      <c r="O2142"/>
      <c r="P2142" s="13"/>
      <c r="Q2142" s="13"/>
      <c r="R2142"/>
      <c r="S2142"/>
      <c r="T2142"/>
      <c r="U2142"/>
      <c r="V2142"/>
      <c r="W2142"/>
      <c r="X2142"/>
      <c r="Y2142" s="12"/>
      <c r="Z2142" s="12"/>
      <c r="AA2142" s="12"/>
      <c r="AB2142" s="12"/>
    </row>
    <row r="2143" spans="1:28" x14ac:dyDescent="0.25">
      <c r="A2143"/>
      <c r="B2143"/>
      <c r="C2143"/>
      <c r="D2143" s="23"/>
      <c r="E2143"/>
      <c r="F2143" s="25"/>
      <c r="G2143" s="25"/>
      <c r="H2143" s="25"/>
      <c r="I2143" s="25"/>
      <c r="J2143" s="10"/>
      <c r="K2143"/>
      <c r="L2143" s="13"/>
      <c r="M2143" s="13"/>
      <c r="N2143"/>
      <c r="O2143"/>
      <c r="P2143" s="13"/>
      <c r="Q2143" s="13"/>
      <c r="R2143"/>
      <c r="S2143"/>
      <c r="T2143"/>
      <c r="U2143"/>
      <c r="V2143"/>
      <c r="W2143"/>
      <c r="X2143"/>
      <c r="Y2143" s="12"/>
      <c r="Z2143" s="12"/>
      <c r="AA2143" s="12"/>
      <c r="AB2143" s="12"/>
    </row>
    <row r="2144" spans="1:28" x14ac:dyDescent="0.25">
      <c r="I2144" s="25"/>
    </row>
    <row r="2145" spans="9:9" x14ac:dyDescent="0.25">
      <c r="I2145" s="25"/>
    </row>
    <row r="2146" spans="9:9" x14ac:dyDescent="0.25">
      <c r="I2146" s="25"/>
    </row>
    <row r="2147" spans="9:9" x14ac:dyDescent="0.25">
      <c r="I2147" s="25"/>
    </row>
    <row r="2148" spans="9:9" x14ac:dyDescent="0.25">
      <c r="I2148" s="25"/>
    </row>
    <row r="2149" spans="9:9" x14ac:dyDescent="0.25">
      <c r="I2149" s="25"/>
    </row>
    <row r="2150" spans="9:9" x14ac:dyDescent="0.25">
      <c r="I2150" s="25"/>
    </row>
    <row r="2151" spans="9:9" x14ac:dyDescent="0.25">
      <c r="I2151" s="25"/>
    </row>
    <row r="2152" spans="9:9" x14ac:dyDescent="0.25">
      <c r="I2152" s="25"/>
    </row>
    <row r="2153" spans="9:9" x14ac:dyDescent="0.25">
      <c r="I2153" s="25"/>
    </row>
    <row r="2154" spans="9:9" x14ac:dyDescent="0.25">
      <c r="I2154" s="25"/>
    </row>
    <row r="2155" spans="9:9" x14ac:dyDescent="0.25">
      <c r="I2155" s="25"/>
    </row>
    <row r="2156" spans="9:9" x14ac:dyDescent="0.25">
      <c r="I2156" s="25"/>
    </row>
    <row r="2157" spans="9:9" x14ac:dyDescent="0.25">
      <c r="I2157" s="25"/>
    </row>
    <row r="2158" spans="9:9" x14ac:dyDescent="0.25">
      <c r="I2158" s="25"/>
    </row>
    <row r="2159" spans="9:9" x14ac:dyDescent="0.25">
      <c r="I2159" s="25"/>
    </row>
    <row r="2160" spans="9:9" x14ac:dyDescent="0.25">
      <c r="I2160" s="25"/>
    </row>
    <row r="2161" spans="9:9" x14ac:dyDescent="0.25">
      <c r="I2161" s="25"/>
    </row>
    <row r="2162" spans="9:9" x14ac:dyDescent="0.25">
      <c r="I2162" s="25"/>
    </row>
    <row r="2163" spans="9:9" x14ac:dyDescent="0.25">
      <c r="I2163" s="25"/>
    </row>
    <row r="2164" spans="9:9" x14ac:dyDescent="0.25">
      <c r="I2164" s="25"/>
    </row>
    <row r="2165" spans="9:9" x14ac:dyDescent="0.25">
      <c r="I2165" s="25"/>
    </row>
    <row r="2166" spans="9:9" x14ac:dyDescent="0.25">
      <c r="I2166" s="25"/>
    </row>
    <row r="2167" spans="9:9" x14ac:dyDescent="0.25">
      <c r="I2167" s="25"/>
    </row>
    <row r="2168" spans="9:9" x14ac:dyDescent="0.25">
      <c r="I2168" s="25"/>
    </row>
    <row r="2169" spans="9:9" x14ac:dyDescent="0.25">
      <c r="I2169" s="25"/>
    </row>
    <row r="2170" spans="9:9" x14ac:dyDescent="0.25">
      <c r="I2170" s="25"/>
    </row>
    <row r="2171" spans="9:9" x14ac:dyDescent="0.25">
      <c r="I2171" s="25"/>
    </row>
    <row r="2172" spans="9:9" x14ac:dyDescent="0.25">
      <c r="I2172" s="25"/>
    </row>
    <row r="2173" spans="9:9" x14ac:dyDescent="0.25">
      <c r="I2173" s="25"/>
    </row>
    <row r="2174" spans="9:9" x14ac:dyDescent="0.25">
      <c r="I2174" s="25"/>
    </row>
    <row r="2175" spans="9:9" x14ac:dyDescent="0.25">
      <c r="I2175" s="25"/>
    </row>
    <row r="2176" spans="9:9" x14ac:dyDescent="0.25">
      <c r="I2176" s="25"/>
    </row>
    <row r="2177" spans="9:9" x14ac:dyDescent="0.25">
      <c r="I2177" s="25"/>
    </row>
    <row r="2178" spans="9:9" x14ac:dyDescent="0.25">
      <c r="I2178" s="25"/>
    </row>
    <row r="2179" spans="9:9" x14ac:dyDescent="0.25">
      <c r="I2179" s="25"/>
    </row>
    <row r="2180" spans="9:9" x14ac:dyDescent="0.25">
      <c r="I2180" s="25"/>
    </row>
    <row r="2181" spans="9:9" x14ac:dyDescent="0.25">
      <c r="I2181" s="25"/>
    </row>
    <row r="2182" spans="9:9" x14ac:dyDescent="0.25">
      <c r="I2182" s="25"/>
    </row>
    <row r="2183" spans="9:9" x14ac:dyDescent="0.25">
      <c r="I2183" s="25"/>
    </row>
    <row r="2184" spans="9:9" x14ac:dyDescent="0.25">
      <c r="I2184" s="25"/>
    </row>
    <row r="2185" spans="9:9" x14ac:dyDescent="0.25">
      <c r="I2185" s="25"/>
    </row>
    <row r="2186" spans="9:9" x14ac:dyDescent="0.25">
      <c r="I2186" s="25"/>
    </row>
    <row r="2187" spans="9:9" x14ac:dyDescent="0.25">
      <c r="I2187" s="25"/>
    </row>
    <row r="2188" spans="9:9" x14ac:dyDescent="0.25">
      <c r="I2188" s="25"/>
    </row>
    <row r="2189" spans="9:9" x14ac:dyDescent="0.25">
      <c r="I2189" s="25"/>
    </row>
    <row r="2190" spans="9:9" x14ac:dyDescent="0.25">
      <c r="I2190" s="25"/>
    </row>
    <row r="2191" spans="9:9" x14ac:dyDescent="0.25">
      <c r="I2191" s="25"/>
    </row>
    <row r="2192" spans="9:9" x14ac:dyDescent="0.25">
      <c r="I2192" s="25"/>
    </row>
    <row r="2193" spans="9:9" x14ac:dyDescent="0.25">
      <c r="I2193" s="25"/>
    </row>
    <row r="2194" spans="9:9" x14ac:dyDescent="0.25">
      <c r="I2194" s="25"/>
    </row>
    <row r="2195" spans="9:9" x14ac:dyDescent="0.25">
      <c r="I2195" s="25"/>
    </row>
    <row r="2196" spans="9:9" x14ac:dyDescent="0.25">
      <c r="I2196" s="25"/>
    </row>
    <row r="2197" spans="9:9" x14ac:dyDescent="0.25">
      <c r="I2197" s="25"/>
    </row>
    <row r="2198" spans="9:9" x14ac:dyDescent="0.25">
      <c r="I2198" s="25"/>
    </row>
    <row r="2199" spans="9:9" x14ac:dyDescent="0.25">
      <c r="I2199" s="25"/>
    </row>
    <row r="2200" spans="9:9" x14ac:dyDescent="0.25">
      <c r="I2200" s="25"/>
    </row>
    <row r="2201" spans="9:9" x14ac:dyDescent="0.25">
      <c r="I2201" s="25"/>
    </row>
    <row r="2202" spans="9:9" x14ac:dyDescent="0.25">
      <c r="I2202" s="25"/>
    </row>
    <row r="2203" spans="9:9" x14ac:dyDescent="0.25">
      <c r="I2203" s="25"/>
    </row>
    <row r="2204" spans="9:9" x14ac:dyDescent="0.25">
      <c r="I2204" s="25"/>
    </row>
    <row r="2205" spans="9:9" x14ac:dyDescent="0.25">
      <c r="I2205" s="25"/>
    </row>
    <row r="2206" spans="9:9" x14ac:dyDescent="0.25">
      <c r="I2206" s="25"/>
    </row>
    <row r="2207" spans="9:9" x14ac:dyDescent="0.25">
      <c r="I2207" s="25"/>
    </row>
    <row r="2208" spans="9:9" x14ac:dyDescent="0.25">
      <c r="I2208" s="25"/>
    </row>
    <row r="2209" spans="9:9" x14ac:dyDescent="0.25">
      <c r="I2209" s="25"/>
    </row>
    <row r="2210" spans="9:9" x14ac:dyDescent="0.25">
      <c r="I2210" s="25"/>
    </row>
    <row r="2211" spans="9:9" x14ac:dyDescent="0.25">
      <c r="I2211" s="25"/>
    </row>
    <row r="2212" spans="9:9" x14ac:dyDescent="0.25">
      <c r="I2212" s="25"/>
    </row>
    <row r="2213" spans="9:9" x14ac:dyDescent="0.25">
      <c r="I2213" s="25"/>
    </row>
    <row r="2214" spans="9:9" x14ac:dyDescent="0.25">
      <c r="I2214" s="25"/>
    </row>
    <row r="2215" spans="9:9" x14ac:dyDescent="0.25">
      <c r="I2215" s="25"/>
    </row>
    <row r="2216" spans="9:9" x14ac:dyDescent="0.25">
      <c r="I2216" s="25"/>
    </row>
    <row r="2217" spans="9:9" x14ac:dyDescent="0.25">
      <c r="I2217" s="25"/>
    </row>
    <row r="2218" spans="9:9" x14ac:dyDescent="0.25">
      <c r="I2218" s="25"/>
    </row>
    <row r="2219" spans="9:9" x14ac:dyDescent="0.25">
      <c r="I2219" s="25"/>
    </row>
    <row r="2220" spans="9:9" x14ac:dyDescent="0.25">
      <c r="I2220" s="25"/>
    </row>
    <row r="2221" spans="9:9" x14ac:dyDescent="0.25">
      <c r="I2221" s="25"/>
    </row>
    <row r="2222" spans="9:9" x14ac:dyDescent="0.25">
      <c r="I2222" s="25"/>
    </row>
    <row r="2223" spans="9:9" x14ac:dyDescent="0.25">
      <c r="I2223" s="25"/>
    </row>
    <row r="2224" spans="9:9" x14ac:dyDescent="0.25">
      <c r="I2224" s="25"/>
    </row>
    <row r="2225" spans="9:9" x14ac:dyDescent="0.25">
      <c r="I2225" s="25"/>
    </row>
    <row r="2226" spans="9:9" x14ac:dyDescent="0.25">
      <c r="I2226" s="25"/>
    </row>
    <row r="2227" spans="9:9" x14ac:dyDescent="0.25">
      <c r="I2227" s="25"/>
    </row>
    <row r="2228" spans="9:9" x14ac:dyDescent="0.25">
      <c r="I2228" s="25"/>
    </row>
    <row r="2229" spans="9:9" x14ac:dyDescent="0.25">
      <c r="I2229" s="25"/>
    </row>
    <row r="2230" spans="9:9" x14ac:dyDescent="0.25">
      <c r="I2230" s="25"/>
    </row>
    <row r="2231" spans="9:9" x14ac:dyDescent="0.25">
      <c r="I2231" s="25"/>
    </row>
    <row r="2232" spans="9:9" x14ac:dyDescent="0.25">
      <c r="I2232" s="25"/>
    </row>
    <row r="2233" spans="9:9" x14ac:dyDescent="0.25">
      <c r="I2233" s="25"/>
    </row>
    <row r="2234" spans="9:9" x14ac:dyDescent="0.25">
      <c r="I2234" s="25"/>
    </row>
    <row r="2235" spans="9:9" x14ac:dyDescent="0.25">
      <c r="I2235" s="25"/>
    </row>
    <row r="2236" spans="9:9" x14ac:dyDescent="0.25">
      <c r="I2236" s="25"/>
    </row>
    <row r="2237" spans="9:9" x14ac:dyDescent="0.25">
      <c r="I2237" s="25"/>
    </row>
    <row r="2238" spans="9:9" x14ac:dyDescent="0.25">
      <c r="I2238" s="25"/>
    </row>
    <row r="2239" spans="9:9" x14ac:dyDescent="0.25">
      <c r="I2239" s="25"/>
    </row>
    <row r="2240" spans="9:9" x14ac:dyDescent="0.25">
      <c r="I2240" s="25"/>
    </row>
    <row r="2241" spans="9:9" x14ac:dyDescent="0.25">
      <c r="I2241" s="25"/>
    </row>
    <row r="2242" spans="9:9" x14ac:dyDescent="0.25">
      <c r="I2242" s="25"/>
    </row>
    <row r="2243" spans="9:9" x14ac:dyDescent="0.25">
      <c r="I2243" s="25"/>
    </row>
    <row r="2244" spans="9:9" x14ac:dyDescent="0.25">
      <c r="I2244" s="25"/>
    </row>
    <row r="2245" spans="9:9" x14ac:dyDescent="0.25">
      <c r="I2245" s="25"/>
    </row>
    <row r="2246" spans="9:9" x14ac:dyDescent="0.25">
      <c r="I2246" s="25"/>
    </row>
    <row r="2247" spans="9:9" x14ac:dyDescent="0.25">
      <c r="I2247" s="25"/>
    </row>
    <row r="2248" spans="9:9" x14ac:dyDescent="0.25">
      <c r="I2248" s="25"/>
    </row>
    <row r="2249" spans="9:9" x14ac:dyDescent="0.25">
      <c r="I2249" s="25"/>
    </row>
    <row r="2250" spans="9:9" x14ac:dyDescent="0.25">
      <c r="I2250" s="25"/>
    </row>
    <row r="2251" spans="9:9" x14ac:dyDescent="0.25">
      <c r="I2251" s="25"/>
    </row>
    <row r="2252" spans="9:9" x14ac:dyDescent="0.25">
      <c r="I2252" s="25"/>
    </row>
    <row r="2253" spans="9:9" x14ac:dyDescent="0.25">
      <c r="I2253" s="25"/>
    </row>
    <row r="2254" spans="9:9" x14ac:dyDescent="0.25">
      <c r="I2254" s="25"/>
    </row>
    <row r="2255" spans="9:9" x14ac:dyDescent="0.25">
      <c r="I2255" s="25"/>
    </row>
    <row r="2256" spans="9:9" x14ac:dyDescent="0.25">
      <c r="I2256" s="25"/>
    </row>
    <row r="2257" spans="9:9" x14ac:dyDescent="0.25">
      <c r="I2257" s="25"/>
    </row>
    <row r="2258" spans="9:9" x14ac:dyDescent="0.25">
      <c r="I2258" s="25"/>
    </row>
    <row r="2259" spans="9:9" x14ac:dyDescent="0.25">
      <c r="I2259" s="25"/>
    </row>
    <row r="2260" spans="9:9" x14ac:dyDescent="0.25">
      <c r="I2260" s="25"/>
    </row>
    <row r="2261" spans="9:9" x14ac:dyDescent="0.25">
      <c r="I2261" s="25"/>
    </row>
    <row r="2262" spans="9:9" x14ac:dyDescent="0.25">
      <c r="I2262" s="25"/>
    </row>
    <row r="2263" spans="9:9" x14ac:dyDescent="0.25">
      <c r="I2263" s="25"/>
    </row>
    <row r="2264" spans="9:9" x14ac:dyDescent="0.25">
      <c r="I2264" s="25"/>
    </row>
    <row r="2265" spans="9:9" x14ac:dyDescent="0.25">
      <c r="I2265" s="25"/>
    </row>
    <row r="2266" spans="9:9" x14ac:dyDescent="0.25">
      <c r="I2266" s="25"/>
    </row>
    <row r="2267" spans="9:9" x14ac:dyDescent="0.25">
      <c r="I2267" s="25"/>
    </row>
    <row r="2268" spans="9:9" x14ac:dyDescent="0.25">
      <c r="I2268" s="25"/>
    </row>
    <row r="2269" spans="9:9" x14ac:dyDescent="0.25">
      <c r="I2269" s="25"/>
    </row>
    <row r="2270" spans="9:9" x14ac:dyDescent="0.25">
      <c r="I2270" s="25"/>
    </row>
    <row r="2271" spans="9:9" x14ac:dyDescent="0.25">
      <c r="I2271" s="25"/>
    </row>
    <row r="2272" spans="9:9" x14ac:dyDescent="0.25">
      <c r="I2272" s="25"/>
    </row>
    <row r="2273" spans="9:9" x14ac:dyDescent="0.25">
      <c r="I2273" s="25"/>
    </row>
    <row r="2274" spans="9:9" x14ac:dyDescent="0.25">
      <c r="I2274" s="25"/>
    </row>
    <row r="2275" spans="9:9" x14ac:dyDescent="0.25">
      <c r="I2275" s="25"/>
    </row>
    <row r="2276" spans="9:9" x14ac:dyDescent="0.25">
      <c r="I2276" s="25"/>
    </row>
    <row r="2277" spans="9:9" x14ac:dyDescent="0.25">
      <c r="I2277" s="25"/>
    </row>
    <row r="2278" spans="9:9" x14ac:dyDescent="0.25">
      <c r="I2278" s="25"/>
    </row>
    <row r="2279" spans="9:9" x14ac:dyDescent="0.25">
      <c r="I2279" s="25"/>
    </row>
    <row r="2280" spans="9:9" x14ac:dyDescent="0.25">
      <c r="I2280" s="25"/>
    </row>
    <row r="2281" spans="9:9" x14ac:dyDescent="0.25">
      <c r="I2281" s="25"/>
    </row>
    <row r="2282" spans="9:9" x14ac:dyDescent="0.25">
      <c r="I2282" s="25"/>
    </row>
    <row r="2283" spans="9:9" x14ac:dyDescent="0.25">
      <c r="I2283" s="25"/>
    </row>
    <row r="2284" spans="9:9" x14ac:dyDescent="0.25">
      <c r="I2284" s="25"/>
    </row>
    <row r="2285" spans="9:9" x14ac:dyDescent="0.25">
      <c r="I2285" s="25"/>
    </row>
    <row r="2286" spans="9:9" x14ac:dyDescent="0.25">
      <c r="I2286" s="25"/>
    </row>
    <row r="2287" spans="9:9" x14ac:dyDescent="0.25">
      <c r="I2287" s="25"/>
    </row>
    <row r="2288" spans="9:9" x14ac:dyDescent="0.25">
      <c r="I2288" s="25"/>
    </row>
    <row r="2289" spans="9:9" x14ac:dyDescent="0.25">
      <c r="I2289" s="25"/>
    </row>
    <row r="2290" spans="9:9" x14ac:dyDescent="0.25">
      <c r="I2290" s="25"/>
    </row>
    <row r="2291" spans="9:9" x14ac:dyDescent="0.25">
      <c r="I2291" s="25"/>
    </row>
    <row r="2292" spans="9:9" x14ac:dyDescent="0.25">
      <c r="I2292" s="25"/>
    </row>
    <row r="2293" spans="9:9" x14ac:dyDescent="0.25">
      <c r="I2293" s="25"/>
    </row>
    <row r="2294" spans="9:9" x14ac:dyDescent="0.25">
      <c r="I2294" s="25"/>
    </row>
    <row r="2295" spans="9:9" x14ac:dyDescent="0.25">
      <c r="I2295" s="25"/>
    </row>
    <row r="2296" spans="9:9" x14ac:dyDescent="0.25">
      <c r="I2296" s="25"/>
    </row>
    <row r="2297" spans="9:9" x14ac:dyDescent="0.25">
      <c r="I2297" s="25"/>
    </row>
    <row r="2298" spans="9:9" x14ac:dyDescent="0.25">
      <c r="I2298" s="25"/>
    </row>
    <row r="2299" spans="9:9" x14ac:dyDescent="0.25">
      <c r="I2299" s="25"/>
    </row>
    <row r="2300" spans="9:9" x14ac:dyDescent="0.25">
      <c r="I2300" s="25"/>
    </row>
    <row r="2301" spans="9:9" x14ac:dyDescent="0.25">
      <c r="I2301" s="25"/>
    </row>
    <row r="2302" spans="9:9" x14ac:dyDescent="0.25">
      <c r="I2302" s="25"/>
    </row>
    <row r="2303" spans="9:9" x14ac:dyDescent="0.25">
      <c r="I2303" s="25"/>
    </row>
    <row r="2304" spans="9:9" x14ac:dyDescent="0.25">
      <c r="I2304" s="25"/>
    </row>
    <row r="2305" spans="9:9" x14ac:dyDescent="0.25">
      <c r="I2305" s="25"/>
    </row>
    <row r="2306" spans="9:9" x14ac:dyDescent="0.25">
      <c r="I2306" s="25"/>
    </row>
    <row r="2307" spans="9:9" x14ac:dyDescent="0.25">
      <c r="I2307" s="25"/>
    </row>
    <row r="2308" spans="9:9" x14ac:dyDescent="0.25">
      <c r="I2308" s="25"/>
    </row>
    <row r="2309" spans="9:9" x14ac:dyDescent="0.25">
      <c r="I2309" s="25"/>
    </row>
    <row r="2310" spans="9:9" x14ac:dyDescent="0.25">
      <c r="I2310" s="25"/>
    </row>
    <row r="2311" spans="9:9" x14ac:dyDescent="0.25">
      <c r="I2311" s="25"/>
    </row>
    <row r="2312" spans="9:9" x14ac:dyDescent="0.25">
      <c r="I2312" s="25"/>
    </row>
    <row r="2313" spans="9:9" x14ac:dyDescent="0.25">
      <c r="I2313" s="25"/>
    </row>
    <row r="2314" spans="9:9" x14ac:dyDescent="0.25">
      <c r="I2314" s="25"/>
    </row>
    <row r="2315" spans="9:9" x14ac:dyDescent="0.25">
      <c r="I2315" s="25"/>
    </row>
    <row r="2316" spans="9:9" x14ac:dyDescent="0.25">
      <c r="I2316" s="25"/>
    </row>
    <row r="2317" spans="9:9" x14ac:dyDescent="0.25">
      <c r="I2317" s="25"/>
    </row>
    <row r="2318" spans="9:9" x14ac:dyDescent="0.25">
      <c r="I2318" s="25"/>
    </row>
    <row r="2319" spans="9:9" x14ac:dyDescent="0.25">
      <c r="I2319" s="25"/>
    </row>
    <row r="2320" spans="9:9" x14ac:dyDescent="0.25">
      <c r="I2320" s="25"/>
    </row>
    <row r="2321" spans="9:9" x14ac:dyDescent="0.25">
      <c r="I2321" s="25"/>
    </row>
    <row r="2322" spans="9:9" x14ac:dyDescent="0.25">
      <c r="I2322" s="25"/>
    </row>
    <row r="2323" spans="9:9" x14ac:dyDescent="0.25">
      <c r="I2323" s="25"/>
    </row>
    <row r="2324" spans="9:9" x14ac:dyDescent="0.25">
      <c r="I2324" s="25"/>
    </row>
    <row r="2325" spans="9:9" x14ac:dyDescent="0.25">
      <c r="I2325" s="25"/>
    </row>
    <row r="2326" spans="9:9" x14ac:dyDescent="0.25">
      <c r="I2326" s="25"/>
    </row>
    <row r="2327" spans="9:9" x14ac:dyDescent="0.25">
      <c r="I2327" s="25"/>
    </row>
    <row r="2328" spans="9:9" x14ac:dyDescent="0.25">
      <c r="I2328" s="25"/>
    </row>
    <row r="2329" spans="9:9" x14ac:dyDescent="0.25">
      <c r="I2329" s="25"/>
    </row>
    <row r="2330" spans="9:9" x14ac:dyDescent="0.25">
      <c r="I2330" s="25"/>
    </row>
    <row r="2331" spans="9:9" x14ac:dyDescent="0.25">
      <c r="I2331" s="25"/>
    </row>
    <row r="2332" spans="9:9" x14ac:dyDescent="0.25">
      <c r="I2332" s="25"/>
    </row>
    <row r="2333" spans="9:9" x14ac:dyDescent="0.25">
      <c r="I2333" s="25"/>
    </row>
    <row r="2334" spans="9:9" x14ac:dyDescent="0.25">
      <c r="I2334" s="25"/>
    </row>
    <row r="2335" spans="9:9" x14ac:dyDescent="0.25">
      <c r="I2335" s="25"/>
    </row>
    <row r="2336" spans="9:9" x14ac:dyDescent="0.25">
      <c r="I2336" s="25"/>
    </row>
    <row r="2337" spans="9:9" x14ac:dyDescent="0.25">
      <c r="I2337" s="25"/>
    </row>
    <row r="2338" spans="9:9" x14ac:dyDescent="0.25">
      <c r="I2338" s="25"/>
    </row>
    <row r="2339" spans="9:9" x14ac:dyDescent="0.25">
      <c r="I2339" s="25"/>
    </row>
    <row r="2340" spans="9:9" x14ac:dyDescent="0.25">
      <c r="I2340" s="25"/>
    </row>
    <row r="2341" spans="9:9" x14ac:dyDescent="0.25">
      <c r="I2341" s="25"/>
    </row>
    <row r="2342" spans="9:9" x14ac:dyDescent="0.25">
      <c r="I2342" s="25"/>
    </row>
    <row r="2343" spans="9:9" x14ac:dyDescent="0.25">
      <c r="I2343" s="25"/>
    </row>
    <row r="2344" spans="9:9" x14ac:dyDescent="0.25">
      <c r="I2344" s="25"/>
    </row>
    <row r="2345" spans="9:9" x14ac:dyDescent="0.25">
      <c r="I2345" s="25"/>
    </row>
    <row r="2346" spans="9:9" x14ac:dyDescent="0.25">
      <c r="I2346" s="25"/>
    </row>
    <row r="2347" spans="9:9" x14ac:dyDescent="0.25">
      <c r="I2347" s="25"/>
    </row>
    <row r="2348" spans="9:9" x14ac:dyDescent="0.25">
      <c r="I2348" s="25"/>
    </row>
    <row r="2349" spans="9:9" x14ac:dyDescent="0.25">
      <c r="I2349" s="25"/>
    </row>
    <row r="2350" spans="9:9" x14ac:dyDescent="0.25">
      <c r="I2350" s="25"/>
    </row>
    <row r="2351" spans="9:9" x14ac:dyDescent="0.25">
      <c r="I2351" s="25"/>
    </row>
    <row r="2352" spans="9:9" x14ac:dyDescent="0.25">
      <c r="I2352" s="25"/>
    </row>
    <row r="2353" spans="9:9" x14ac:dyDescent="0.25">
      <c r="I2353" s="25"/>
    </row>
    <row r="2354" spans="9:9" x14ac:dyDescent="0.25">
      <c r="I2354" s="25"/>
    </row>
    <row r="2355" spans="9:9" x14ac:dyDescent="0.25">
      <c r="I2355" s="25"/>
    </row>
    <row r="2356" spans="9:9" x14ac:dyDescent="0.25">
      <c r="I2356" s="25"/>
    </row>
    <row r="2357" spans="9:9" x14ac:dyDescent="0.25">
      <c r="I2357" s="25"/>
    </row>
    <row r="2358" spans="9:9" x14ac:dyDescent="0.25">
      <c r="I2358" s="25"/>
    </row>
    <row r="2359" spans="9:9" x14ac:dyDescent="0.25">
      <c r="I2359" s="25"/>
    </row>
    <row r="2360" spans="9:9" x14ac:dyDescent="0.25">
      <c r="I2360" s="25"/>
    </row>
    <row r="2361" spans="9:9" x14ac:dyDescent="0.25">
      <c r="I2361" s="25"/>
    </row>
    <row r="2362" spans="9:9" x14ac:dyDescent="0.25">
      <c r="I2362" s="25"/>
    </row>
    <row r="2363" spans="9:9" x14ac:dyDescent="0.25">
      <c r="I2363" s="25"/>
    </row>
    <row r="2364" spans="9:9" x14ac:dyDescent="0.25">
      <c r="I2364" s="25"/>
    </row>
    <row r="2365" spans="9:9" x14ac:dyDescent="0.25">
      <c r="I2365" s="25"/>
    </row>
    <row r="2366" spans="9:9" x14ac:dyDescent="0.25">
      <c r="I2366" s="25"/>
    </row>
    <row r="2367" spans="9:9" x14ac:dyDescent="0.25">
      <c r="I2367" s="25"/>
    </row>
    <row r="2368" spans="9:9" x14ac:dyDescent="0.25">
      <c r="I2368" s="25"/>
    </row>
    <row r="2369" spans="9:9" x14ac:dyDescent="0.25">
      <c r="I2369" s="25"/>
    </row>
    <row r="2370" spans="9:9" x14ac:dyDescent="0.25">
      <c r="I2370" s="25"/>
    </row>
    <row r="2371" spans="9:9" x14ac:dyDescent="0.25">
      <c r="I2371" s="25"/>
    </row>
    <row r="2372" spans="9:9" x14ac:dyDescent="0.25">
      <c r="I2372" s="25"/>
    </row>
    <row r="2373" spans="9:9" x14ac:dyDescent="0.25">
      <c r="I2373" s="25"/>
    </row>
    <row r="2374" spans="9:9" x14ac:dyDescent="0.25">
      <c r="I2374" s="25"/>
    </row>
    <row r="2375" spans="9:9" x14ac:dyDescent="0.25">
      <c r="I2375" s="25"/>
    </row>
    <row r="2376" spans="9:9" x14ac:dyDescent="0.25">
      <c r="I2376" s="25"/>
    </row>
    <row r="2377" spans="9:9" x14ac:dyDescent="0.25">
      <c r="I2377" s="25"/>
    </row>
    <row r="2378" spans="9:9" x14ac:dyDescent="0.25">
      <c r="I2378" s="25"/>
    </row>
    <row r="2379" spans="9:9" x14ac:dyDescent="0.25">
      <c r="I2379" s="25"/>
    </row>
    <row r="2380" spans="9:9" x14ac:dyDescent="0.25">
      <c r="I2380" s="25"/>
    </row>
    <row r="2381" spans="9:9" x14ac:dyDescent="0.25">
      <c r="I2381" s="25"/>
    </row>
    <row r="2382" spans="9:9" x14ac:dyDescent="0.25">
      <c r="I2382" s="25"/>
    </row>
    <row r="2383" spans="9:9" x14ac:dyDescent="0.25">
      <c r="I2383" s="25"/>
    </row>
    <row r="2384" spans="9:9" x14ac:dyDescent="0.25">
      <c r="I2384" s="25"/>
    </row>
    <row r="2385" spans="9:9" x14ac:dyDescent="0.25">
      <c r="I2385" s="25"/>
    </row>
    <row r="2386" spans="9:9" x14ac:dyDescent="0.25">
      <c r="I2386" s="25"/>
    </row>
    <row r="2387" spans="9:9" x14ac:dyDescent="0.25">
      <c r="I2387" s="25"/>
    </row>
    <row r="2388" spans="9:9" x14ac:dyDescent="0.25">
      <c r="I2388" s="25"/>
    </row>
    <row r="2389" spans="9:9" x14ac:dyDescent="0.25">
      <c r="I2389" s="25"/>
    </row>
    <row r="2390" spans="9:9" x14ac:dyDescent="0.25">
      <c r="I2390" s="25"/>
    </row>
    <row r="2391" spans="9:9" x14ac:dyDescent="0.25">
      <c r="I2391" s="25"/>
    </row>
    <row r="2392" spans="9:9" x14ac:dyDescent="0.25">
      <c r="I2392" s="25"/>
    </row>
    <row r="2393" spans="9:9" x14ac:dyDescent="0.25">
      <c r="I2393" s="25"/>
    </row>
    <row r="2394" spans="9:9" x14ac:dyDescent="0.25">
      <c r="I2394" s="25"/>
    </row>
    <row r="2395" spans="9:9" x14ac:dyDescent="0.25">
      <c r="I2395" s="25"/>
    </row>
    <row r="2396" spans="9:9" x14ac:dyDescent="0.25">
      <c r="I2396" s="25"/>
    </row>
    <row r="2397" spans="9:9" x14ac:dyDescent="0.25">
      <c r="I2397" s="25"/>
    </row>
    <row r="2398" spans="9:9" x14ac:dyDescent="0.25">
      <c r="I2398" s="25"/>
    </row>
    <row r="2399" spans="9:9" x14ac:dyDescent="0.25">
      <c r="I2399" s="25"/>
    </row>
    <row r="2400" spans="9:9" x14ac:dyDescent="0.25">
      <c r="I2400" s="25"/>
    </row>
    <row r="2401" spans="9:9" x14ac:dyDescent="0.25">
      <c r="I2401" s="25"/>
    </row>
    <row r="2402" spans="9:9" x14ac:dyDescent="0.25">
      <c r="I2402" s="25"/>
    </row>
    <row r="2403" spans="9:9" x14ac:dyDescent="0.25">
      <c r="I2403" s="25"/>
    </row>
    <row r="2404" spans="9:9" x14ac:dyDescent="0.25">
      <c r="I2404" s="25"/>
    </row>
    <row r="2405" spans="9:9" x14ac:dyDescent="0.25">
      <c r="I2405" s="25"/>
    </row>
    <row r="2406" spans="9:9" x14ac:dyDescent="0.25">
      <c r="I2406" s="25"/>
    </row>
    <row r="2407" spans="9:9" x14ac:dyDescent="0.25">
      <c r="I2407" s="25"/>
    </row>
    <row r="2408" spans="9:9" x14ac:dyDescent="0.25">
      <c r="I2408" s="25"/>
    </row>
    <row r="2409" spans="9:9" x14ac:dyDescent="0.25">
      <c r="I2409" s="25"/>
    </row>
    <row r="2410" spans="9:9" x14ac:dyDescent="0.25">
      <c r="I2410" s="25"/>
    </row>
    <row r="2411" spans="9:9" x14ac:dyDescent="0.25">
      <c r="I2411" s="25"/>
    </row>
    <row r="2412" spans="9:9" x14ac:dyDescent="0.25">
      <c r="I2412" s="25"/>
    </row>
    <row r="2413" spans="9:9" x14ac:dyDescent="0.25">
      <c r="I2413" s="25"/>
    </row>
    <row r="2414" spans="9:9" x14ac:dyDescent="0.25">
      <c r="I2414" s="25"/>
    </row>
    <row r="2415" spans="9:9" x14ac:dyDescent="0.25">
      <c r="I2415" s="25"/>
    </row>
    <row r="2416" spans="9:9" x14ac:dyDescent="0.25">
      <c r="I2416" s="25"/>
    </row>
    <row r="2417" spans="9:9" x14ac:dyDescent="0.25">
      <c r="I2417" s="25"/>
    </row>
    <row r="2418" spans="9:9" x14ac:dyDescent="0.25">
      <c r="I2418" s="25"/>
    </row>
    <row r="2419" spans="9:9" x14ac:dyDescent="0.25">
      <c r="I2419" s="25"/>
    </row>
    <row r="2420" spans="9:9" x14ac:dyDescent="0.25">
      <c r="I2420" s="25"/>
    </row>
    <row r="2421" spans="9:9" x14ac:dyDescent="0.25">
      <c r="I2421" s="25"/>
    </row>
    <row r="2422" spans="9:9" x14ac:dyDescent="0.25">
      <c r="I2422" s="25"/>
    </row>
    <row r="2423" spans="9:9" x14ac:dyDescent="0.25">
      <c r="I2423" s="25"/>
    </row>
    <row r="2424" spans="9:9" x14ac:dyDescent="0.25">
      <c r="I2424" s="25"/>
    </row>
    <row r="2425" spans="9:9" x14ac:dyDescent="0.25">
      <c r="I2425" s="25"/>
    </row>
    <row r="2426" spans="9:9" x14ac:dyDescent="0.25">
      <c r="I2426" s="25"/>
    </row>
    <row r="2427" spans="9:9" x14ac:dyDescent="0.25">
      <c r="I2427" s="25"/>
    </row>
    <row r="2428" spans="9:9" x14ac:dyDescent="0.25">
      <c r="I2428" s="25"/>
    </row>
  </sheetData>
  <autoFilter ref="A1:AB292">
    <sortState ref="A2:AB292">
      <sortCondition ref="A1:A292"/>
    </sortState>
  </autoFilter>
  <customSheetViews>
    <customSheetView guid="{BA06334D-A655-47D5-B2A7-ED8216B74E50}" scale="80" filter="1" showAutoFilter="1">
      <selection activeCell="B106" sqref="B106"/>
      <pageMargins left="0.7" right="0.7" top="0.75" bottom="0.75" header="0.3" footer="0.3"/>
      <pageSetup paperSize="9" orientation="portrait" r:id="rId1"/>
      <autoFilter ref="A1:X206">
        <filterColumn colId="5">
          <filters>
            <filter val="BROOKS"/>
            <filter val="BSF"/>
            <filter val="CMA"/>
            <filter val="CSV"/>
            <filter val="CTP"/>
            <filter val="DBOX"/>
            <filter val="MAIN"/>
            <filter val="PLUMB"/>
            <filter val="SHTLWRTH"/>
            <filter val="WCH"/>
          </filters>
        </filterColumn>
        <filterColumn colId="6">
          <filters blank="1"/>
        </filterColumn>
        <sortState ref="A3:X206">
          <sortCondition ref="C1:C205"/>
        </sortState>
      </autoFilter>
    </customSheetView>
    <customSheetView guid="{72A98751-CA31-4980-99B9-A3CF4DE8E03B}" scale="80" showPageBreaks="1" showAutoFilter="1">
      <selection activeCell="B26" sqref="B26"/>
      <pageMargins left="0.7" right="0.7" top="0.75" bottom="0.75" header="0.3" footer="0.3"/>
      <pageSetup paperSize="9" orientation="portrait" r:id="rId2"/>
      <autoFilter ref="A1:X201">
        <sortState ref="A2:X201">
          <sortCondition ref="C1:C201"/>
        </sortState>
      </autoFilter>
    </customSheetView>
  </customSheetViews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zoomScale="80" zoomScaleNormal="80" workbookViewId="0">
      <pane ySplit="1" topLeftCell="A66" activePane="bottomLeft" state="frozen"/>
      <selection activeCell="E21" sqref="E21"/>
      <selection pane="bottomLeft" activeCell="C85" sqref="C85"/>
    </sheetView>
  </sheetViews>
  <sheetFormatPr defaultRowHeight="15" x14ac:dyDescent="0.25"/>
  <cols>
    <col min="1" max="1" width="66.140625" bestFit="1" customWidth="1"/>
    <col min="3" max="3" width="60.42578125" bestFit="1" customWidth="1"/>
    <col min="4" max="4" width="21" bestFit="1" customWidth="1"/>
  </cols>
  <sheetData>
    <row r="1" spans="1:4" ht="30" x14ac:dyDescent="0.25">
      <c r="A1" s="8" t="s">
        <v>104</v>
      </c>
      <c r="B1" s="61" t="s">
        <v>60</v>
      </c>
      <c r="C1" s="8" t="s">
        <v>31</v>
      </c>
      <c r="D1" s="8" t="s">
        <v>0</v>
      </c>
    </row>
    <row r="2" spans="1:4" x14ac:dyDescent="0.25">
      <c r="A2" s="98" t="str">
        <f>CONCATENATE(B2," ",C2)</f>
        <v>F1582 Adv App - IT, Soft Ware &amp; Web Professionals</v>
      </c>
      <c r="B2" s="96" t="s">
        <v>138</v>
      </c>
      <c r="C2" s="92" t="s">
        <v>139</v>
      </c>
      <c r="D2" s="92" t="s">
        <v>140</v>
      </c>
    </row>
    <row r="3" spans="1:4" x14ac:dyDescent="0.25">
      <c r="A3" s="98" t="str">
        <f t="shared" ref="A3:A66" si="0">CONCATENATE(B3," ",C3)</f>
        <v>F2235 Adv App - Infrastructure Technician</v>
      </c>
      <c r="B3" s="99" t="s">
        <v>144</v>
      </c>
      <c r="C3" s="93" t="s">
        <v>145</v>
      </c>
      <c r="D3" s="93" t="s">
        <v>140</v>
      </c>
    </row>
    <row r="4" spans="1:4" x14ac:dyDescent="0.25">
      <c r="A4" s="98" t="str">
        <f t="shared" si="0"/>
        <v>F2243 Unified Communications Troubleshooter</v>
      </c>
      <c r="B4" s="99" t="s">
        <v>146</v>
      </c>
      <c r="C4" s="93" t="s">
        <v>147</v>
      </c>
      <c r="D4" s="93" t="s">
        <v>140</v>
      </c>
    </row>
    <row r="5" spans="1:4" x14ac:dyDescent="0.25">
      <c r="A5" s="98" t="str">
        <f t="shared" si="0"/>
        <v>H1440 Int - Certificate In Introduction To Cabin Crew</v>
      </c>
      <c r="B5" s="99" t="s">
        <v>159</v>
      </c>
      <c r="C5" s="93" t="s">
        <v>160</v>
      </c>
      <c r="D5" s="93" t="s">
        <v>59</v>
      </c>
    </row>
    <row r="6" spans="1:4" x14ac:dyDescent="0.25">
      <c r="A6" s="98" t="str">
        <f t="shared" si="0"/>
        <v>J201 Int - CG L2 Certificate in Barbering - (PT)</v>
      </c>
      <c r="B6" s="99" t="s">
        <v>156</v>
      </c>
      <c r="C6" s="93" t="s">
        <v>157</v>
      </c>
      <c r="D6" s="93" t="s">
        <v>50</v>
      </c>
    </row>
    <row r="7" spans="1:4" x14ac:dyDescent="0.25">
      <c r="A7" s="98" t="str">
        <f t="shared" si="0"/>
        <v>J802 Adv App - Hairdressing</v>
      </c>
      <c r="B7" s="99" t="s">
        <v>158</v>
      </c>
      <c r="C7" s="93" t="s">
        <v>120</v>
      </c>
      <c r="D7" s="93" t="s">
        <v>50</v>
      </c>
    </row>
    <row r="8" spans="1:4" x14ac:dyDescent="0.25">
      <c r="A8" s="98" t="str">
        <f t="shared" si="0"/>
        <v>B1379 Int - Technical Certificate In Floristry (P/T)</v>
      </c>
      <c r="B8" s="96" t="s">
        <v>229</v>
      </c>
      <c r="C8" s="92" t="s">
        <v>165</v>
      </c>
      <c r="D8" s="92" t="s">
        <v>22</v>
      </c>
    </row>
    <row r="9" spans="1:4" x14ac:dyDescent="0.25">
      <c r="A9" s="98" t="str">
        <f t="shared" si="0"/>
        <v>J1089 Adv - CG Level 3 Diploma Hairdressing (PT)</v>
      </c>
      <c r="B9" s="99" t="s">
        <v>151</v>
      </c>
      <c r="C9" s="93" t="s">
        <v>152</v>
      </c>
      <c r="D9" s="93" t="s">
        <v>50</v>
      </c>
    </row>
    <row r="10" spans="1:4" x14ac:dyDescent="0.25">
      <c r="A10" s="98" t="str">
        <f t="shared" si="0"/>
        <v>J1096 Int App - Hairdressing</v>
      </c>
      <c r="B10" s="96" t="s">
        <v>153</v>
      </c>
      <c r="C10" s="92" t="s">
        <v>149</v>
      </c>
      <c r="D10" s="92" t="s">
        <v>50</v>
      </c>
    </row>
    <row r="11" spans="1:4" x14ac:dyDescent="0.25">
      <c r="A11" s="98" t="str">
        <f t="shared" si="0"/>
        <v>J1103 Int- CG Level 2 Award in Cutting Mens Hair (PT)</v>
      </c>
      <c r="B11" s="96" t="s">
        <v>245</v>
      </c>
      <c r="C11" s="92" t="s">
        <v>180</v>
      </c>
      <c r="D11" s="92" t="s">
        <v>50</v>
      </c>
    </row>
    <row r="12" spans="1:4" x14ac:dyDescent="0.25">
      <c r="A12" s="98" t="str">
        <f t="shared" si="0"/>
        <v>J200 Int - CG Level 2 Certificate in Women's Hairdressing (PT)</v>
      </c>
      <c r="B12" s="96" t="s">
        <v>154</v>
      </c>
      <c r="C12" s="92" t="s">
        <v>155</v>
      </c>
      <c r="D12" s="92" t="s">
        <v>50</v>
      </c>
    </row>
    <row r="13" spans="1:4" x14ac:dyDescent="0.25">
      <c r="A13" s="98" t="str">
        <f t="shared" si="0"/>
        <v>J476 Int App - Hairdressing</v>
      </c>
      <c r="B13" s="96" t="s">
        <v>148</v>
      </c>
      <c r="C13" s="92" t="s">
        <v>149</v>
      </c>
      <c r="D13" s="92" t="s">
        <v>50</v>
      </c>
    </row>
    <row r="14" spans="1:4" x14ac:dyDescent="0.25">
      <c r="A14" s="98" t="str">
        <f t="shared" si="0"/>
        <v>L1621 Pearson BTEC Level 4 HNC 3D Design (QCF ) (PT )</v>
      </c>
      <c r="B14" s="96" t="s">
        <v>279</v>
      </c>
      <c r="C14" s="92" t="s">
        <v>211</v>
      </c>
      <c r="D14" s="92" t="s">
        <v>219</v>
      </c>
    </row>
    <row r="15" spans="1:4" x14ac:dyDescent="0.25">
      <c r="A15" s="98" t="str">
        <f t="shared" si="0"/>
        <v>L1622 Pearson BTEC Level 4 Art Practice (QCF ) ( PT )</v>
      </c>
      <c r="B15" s="92" t="s">
        <v>280</v>
      </c>
      <c r="C15" s="92" t="s">
        <v>212</v>
      </c>
      <c r="D15" s="92" t="s">
        <v>219</v>
      </c>
    </row>
    <row r="16" spans="1:4" x14ac:dyDescent="0.25">
      <c r="A16" s="98" t="str">
        <f t="shared" si="0"/>
        <v>L1623 Pearson BTEC Level 4 Fashion ( QCF ) ( PT )</v>
      </c>
      <c r="B16" s="96" t="s">
        <v>281</v>
      </c>
      <c r="C16" s="92" t="s">
        <v>213</v>
      </c>
      <c r="D16" s="92" t="s">
        <v>219</v>
      </c>
    </row>
    <row r="17" spans="1:4" x14ac:dyDescent="0.25">
      <c r="A17" s="98" t="str">
        <f t="shared" si="0"/>
        <v>L1624 Pearson BTEC Level 4 Graphic Design ( QCF ) ( PT )</v>
      </c>
      <c r="B17" s="99" t="s">
        <v>282</v>
      </c>
      <c r="C17" s="93" t="s">
        <v>214</v>
      </c>
      <c r="D17" s="93" t="s">
        <v>219</v>
      </c>
    </row>
    <row r="18" spans="1:4" x14ac:dyDescent="0.25">
      <c r="A18" s="98" t="str">
        <f t="shared" si="0"/>
        <v>L1625 Pearson BTEC Level 4 Digital Design ( QCF ) ( PT )</v>
      </c>
      <c r="B18" s="96" t="s">
        <v>283</v>
      </c>
      <c r="C18" s="92" t="s">
        <v>215</v>
      </c>
      <c r="D18" s="92" t="s">
        <v>219</v>
      </c>
    </row>
    <row r="19" spans="1:4" x14ac:dyDescent="0.25">
      <c r="A19" s="98" t="str">
        <f t="shared" si="0"/>
        <v>L1626 Pearson BTEC Level 4 Photography (QCF ) ( PT )</v>
      </c>
      <c r="B19" s="99" t="s">
        <v>284</v>
      </c>
      <c r="C19" s="93" t="s">
        <v>216</v>
      </c>
      <c r="D19" s="93" t="s">
        <v>219</v>
      </c>
    </row>
    <row r="20" spans="1:4" x14ac:dyDescent="0.25">
      <c r="A20" s="98" t="str">
        <f t="shared" si="0"/>
        <v xml:space="preserve">TC105 Int App - Decorative Finishing </v>
      </c>
      <c r="B20" s="99" t="s">
        <v>271</v>
      </c>
      <c r="C20" s="93" t="s">
        <v>205</v>
      </c>
      <c r="D20" s="93" t="s">
        <v>46</v>
      </c>
    </row>
    <row r="21" spans="1:4" x14ac:dyDescent="0.25">
      <c r="A21" s="98" t="str">
        <f t="shared" si="0"/>
        <v>TC110 Adv App - Bench Joinery</v>
      </c>
      <c r="B21" s="99" t="s">
        <v>272</v>
      </c>
      <c r="C21" s="93" t="s">
        <v>206</v>
      </c>
      <c r="D21" s="93" t="s">
        <v>46</v>
      </c>
    </row>
    <row r="22" spans="1:4" x14ac:dyDescent="0.25">
      <c r="A22" s="98" t="str">
        <f t="shared" si="0"/>
        <v>TC114 Adv App - Plumbing and Heating (Standard)</v>
      </c>
      <c r="B22" s="96" t="s">
        <v>265</v>
      </c>
      <c r="C22" s="92" t="s">
        <v>199</v>
      </c>
      <c r="D22" s="92" t="s">
        <v>46</v>
      </c>
    </row>
    <row r="23" spans="1:4" x14ac:dyDescent="0.25">
      <c r="A23" s="98" t="str">
        <f t="shared" si="0"/>
        <v xml:space="preserve">TC117 Adv App - Site Carpentry (Standard) </v>
      </c>
      <c r="B23" s="96" t="s">
        <v>266</v>
      </c>
      <c r="C23" s="92" t="s">
        <v>200</v>
      </c>
      <c r="D23" s="92" t="s">
        <v>46</v>
      </c>
    </row>
    <row r="24" spans="1:4" x14ac:dyDescent="0.25">
      <c r="A24" s="98" t="str">
        <f t="shared" si="0"/>
        <v>TC119 Int App - Bricklayer (Commercial) - Standard</v>
      </c>
      <c r="B24" s="92" t="s">
        <v>267</v>
      </c>
      <c r="C24" s="92" t="s">
        <v>201</v>
      </c>
      <c r="D24" s="92" t="s">
        <v>46</v>
      </c>
    </row>
    <row r="25" spans="1:4" x14ac:dyDescent="0.25">
      <c r="A25" s="98" t="str">
        <f t="shared" si="0"/>
        <v xml:space="preserve">TC120 Int App - Site Carpentry  (Commercial) -Standard </v>
      </c>
      <c r="B25" s="92" t="s">
        <v>268</v>
      </c>
      <c r="C25" s="92" t="s">
        <v>202</v>
      </c>
      <c r="D25" s="92" t="s">
        <v>46</v>
      </c>
    </row>
    <row r="26" spans="1:4" x14ac:dyDescent="0.25">
      <c r="A26" s="98" t="str">
        <f t="shared" si="0"/>
        <v>TCC114 EAL LEVEL 2 DIPLOMA IN PLUMBING AND HEATING (EVENING)</v>
      </c>
      <c r="B26" s="92" t="s">
        <v>269</v>
      </c>
      <c r="C26" s="92" t="s">
        <v>203</v>
      </c>
      <c r="D26" s="92" t="s">
        <v>46</v>
      </c>
    </row>
    <row r="27" spans="1:4" x14ac:dyDescent="0.25">
      <c r="A27" s="98" t="str">
        <f t="shared" si="0"/>
        <v>TCD105 EAL LEVEL 3 CERTIFICATE IN INSTALLING,TESTING AND ENSURING COMPLIANCE OF ELECTRICAL INSTALLATIONS IN</v>
      </c>
      <c r="B27" s="96" t="s">
        <v>270</v>
      </c>
      <c r="C27" s="92" t="s">
        <v>204</v>
      </c>
      <c r="D27" s="92" t="s">
        <v>46</v>
      </c>
    </row>
    <row r="28" spans="1:4" x14ac:dyDescent="0.25">
      <c r="A28" s="98" t="str">
        <f t="shared" si="0"/>
        <v>TCJ113S2 Int - L2 Nail Technology (P/T)</v>
      </c>
      <c r="B28" s="99" t="s">
        <v>130</v>
      </c>
      <c r="C28" s="93" t="s">
        <v>131</v>
      </c>
      <c r="D28" s="93" t="s">
        <v>52</v>
      </c>
    </row>
    <row r="29" spans="1:4" x14ac:dyDescent="0.25">
      <c r="A29" s="98" t="str">
        <f t="shared" si="0"/>
        <v>TCJ116 Int - L2 Women's Hairdressing (P/T)</v>
      </c>
      <c r="B29" s="96" t="s">
        <v>115</v>
      </c>
      <c r="C29" s="92" t="s">
        <v>116</v>
      </c>
      <c r="D29" s="92" t="s">
        <v>54</v>
      </c>
    </row>
    <row r="30" spans="1:4" x14ac:dyDescent="0.25">
      <c r="A30" s="98" t="str">
        <f t="shared" si="0"/>
        <v>TCJ117 Adv - L3 Hair Services (P/T)</v>
      </c>
      <c r="B30" s="96" t="s">
        <v>117</v>
      </c>
      <c r="C30" s="92" t="s">
        <v>118</v>
      </c>
      <c r="D30" s="92" t="s">
        <v>54</v>
      </c>
    </row>
    <row r="31" spans="1:4" x14ac:dyDescent="0.25">
      <c r="A31" s="98" t="str">
        <f t="shared" si="0"/>
        <v>TCJ120 Int - L2 Beauty (P/T)</v>
      </c>
      <c r="B31" s="96" t="s">
        <v>132</v>
      </c>
      <c r="C31" s="92" t="s">
        <v>133</v>
      </c>
      <c r="D31" s="92" t="s">
        <v>52</v>
      </c>
    </row>
    <row r="32" spans="1:4" x14ac:dyDescent="0.25">
      <c r="A32" s="98" t="str">
        <f t="shared" si="0"/>
        <v>TCJ123 Adv - L3 Beauty Therapy (P/T)</v>
      </c>
      <c r="B32" s="92" t="s">
        <v>134</v>
      </c>
      <c r="C32" s="92" t="s">
        <v>135</v>
      </c>
      <c r="D32" s="92" t="s">
        <v>52</v>
      </c>
    </row>
    <row r="33" spans="1:4" x14ac:dyDescent="0.25">
      <c r="A33" s="98" t="str">
        <f t="shared" si="0"/>
        <v>TCP102 Functional Skills Maths Mon Eve</v>
      </c>
      <c r="B33" s="96" t="s">
        <v>230</v>
      </c>
      <c r="C33" s="92" t="s">
        <v>166</v>
      </c>
      <c r="D33" s="92" t="s">
        <v>218</v>
      </c>
    </row>
    <row r="34" spans="1:4" x14ac:dyDescent="0.25">
      <c r="A34" s="98" t="str">
        <f t="shared" si="0"/>
        <v>TCP104 Functional Skills English Mon Eve</v>
      </c>
      <c r="B34" s="99" t="s">
        <v>231</v>
      </c>
      <c r="C34" s="93" t="s">
        <v>167</v>
      </c>
      <c r="D34" s="93" t="s">
        <v>218</v>
      </c>
    </row>
    <row r="35" spans="1:4" x14ac:dyDescent="0.25">
      <c r="A35" s="98" t="str">
        <f t="shared" si="0"/>
        <v>TCP120 ESOL Monday Evening (Entry 1/2)</v>
      </c>
      <c r="B35" s="99" t="s">
        <v>246</v>
      </c>
      <c r="C35" s="93" t="s">
        <v>181</v>
      </c>
      <c r="D35" s="93" t="s">
        <v>66</v>
      </c>
    </row>
    <row r="36" spans="1:4" x14ac:dyDescent="0.25">
      <c r="A36" s="98" t="str">
        <f t="shared" si="0"/>
        <v>TCP124 ESOL Wednesday Evening (Level 1)</v>
      </c>
      <c r="B36" s="99" t="s">
        <v>247</v>
      </c>
      <c r="C36" s="93" t="s">
        <v>182</v>
      </c>
      <c r="D36" s="93" t="s">
        <v>66</v>
      </c>
    </row>
    <row r="37" spans="1:4" x14ac:dyDescent="0.25">
      <c r="A37" s="98" t="str">
        <f t="shared" si="0"/>
        <v>TCP126 ESOL Wednesday Evening (Entry 3)</v>
      </c>
      <c r="B37" s="99" t="s">
        <v>248</v>
      </c>
      <c r="C37" s="93" t="s">
        <v>183</v>
      </c>
      <c r="D37" s="93" t="s">
        <v>66</v>
      </c>
    </row>
    <row r="38" spans="1:4" x14ac:dyDescent="0.25">
      <c r="A38" s="98" t="str">
        <f t="shared" si="0"/>
        <v>TCP147 Functional Skills Maths Wed Eve</v>
      </c>
      <c r="B38" s="99" t="s">
        <v>232</v>
      </c>
      <c r="C38" s="93" t="s">
        <v>168</v>
      </c>
      <c r="D38" s="93" t="s">
        <v>218</v>
      </c>
    </row>
    <row r="39" spans="1:4" x14ac:dyDescent="0.25">
      <c r="A39" s="98" t="str">
        <f t="shared" si="0"/>
        <v>TCP164 Functional Skills Maths Tues AM</v>
      </c>
      <c r="B39" s="99" t="s">
        <v>233</v>
      </c>
      <c r="C39" s="93" t="s">
        <v>169</v>
      </c>
      <c r="D39" s="93" t="s">
        <v>218</v>
      </c>
    </row>
    <row r="40" spans="1:4" x14ac:dyDescent="0.25">
      <c r="A40" s="98" t="str">
        <f t="shared" si="0"/>
        <v>TCP183 ESOL Tuesday AM (Entry 1)</v>
      </c>
      <c r="B40" s="99" t="s">
        <v>249</v>
      </c>
      <c r="C40" s="93" t="s">
        <v>184</v>
      </c>
      <c r="D40" s="93" t="s">
        <v>66</v>
      </c>
    </row>
    <row r="41" spans="1:4" x14ac:dyDescent="0.25">
      <c r="A41" s="98" t="str">
        <f t="shared" si="0"/>
        <v>TCP185 ESOL Wednesday AM (Entry 3)</v>
      </c>
      <c r="B41" s="99" t="s">
        <v>250</v>
      </c>
      <c r="C41" s="93" t="s">
        <v>185</v>
      </c>
      <c r="D41" s="93" t="s">
        <v>66</v>
      </c>
    </row>
    <row r="42" spans="1:4" x14ac:dyDescent="0.25">
      <c r="A42" s="98" t="str">
        <f t="shared" si="0"/>
        <v>TCP186 ESOL Tuesday AM (Level 1/2)</v>
      </c>
      <c r="B42" s="96" t="s">
        <v>251</v>
      </c>
      <c r="C42" s="92" t="s">
        <v>186</v>
      </c>
      <c r="D42" s="92" t="s">
        <v>66</v>
      </c>
    </row>
    <row r="43" spans="1:4" x14ac:dyDescent="0.25">
      <c r="A43" s="98" t="str">
        <f t="shared" si="0"/>
        <v>TD100 Int App - Vehicle Maintenance and Repair</v>
      </c>
      <c r="B43" s="96" t="s">
        <v>228</v>
      </c>
      <c r="C43" s="92" t="s">
        <v>164</v>
      </c>
      <c r="D43" s="92" t="s">
        <v>217</v>
      </c>
    </row>
    <row r="44" spans="1:4" x14ac:dyDescent="0.25">
      <c r="A44" s="98" t="str">
        <f t="shared" si="0"/>
        <v>TD108 Adv App - Engineering Manufacture Pathway 3</v>
      </c>
      <c r="B44" s="92" t="s">
        <v>243</v>
      </c>
      <c r="C44" s="92" t="s">
        <v>178</v>
      </c>
      <c r="D44" s="92" t="s">
        <v>64</v>
      </c>
    </row>
    <row r="45" spans="1:4" x14ac:dyDescent="0.25">
      <c r="A45" s="98" t="str">
        <f t="shared" si="0"/>
        <v>TD110 Adv App - Engineering Maintenance ( Pathway 5)</v>
      </c>
      <c r="B45" s="96" t="s">
        <v>227</v>
      </c>
      <c r="C45" s="92" t="s">
        <v>163</v>
      </c>
      <c r="D45" s="92" t="s">
        <v>217</v>
      </c>
    </row>
    <row r="46" spans="1:4" x14ac:dyDescent="0.25">
      <c r="A46" s="98" t="str">
        <f t="shared" si="0"/>
        <v>TD119 Adv App - Engineering Technician - Mechatronics</v>
      </c>
      <c r="B46" s="92" t="s">
        <v>244</v>
      </c>
      <c r="C46" s="92" t="s">
        <v>179</v>
      </c>
      <c r="D46" s="92" t="s">
        <v>64</v>
      </c>
    </row>
    <row r="47" spans="1:4" x14ac:dyDescent="0.25">
      <c r="A47" s="98" t="str">
        <f t="shared" si="0"/>
        <v>TKE103 Access - Health (P/T)</v>
      </c>
      <c r="B47" s="92" t="s">
        <v>273</v>
      </c>
      <c r="C47" s="92" t="s">
        <v>207</v>
      </c>
      <c r="D47" s="92" t="s">
        <v>33</v>
      </c>
    </row>
    <row r="48" spans="1:4" x14ac:dyDescent="0.25">
      <c r="A48" s="98" t="str">
        <f t="shared" si="0"/>
        <v>TKE104 Access - Humanities (P/T)</v>
      </c>
      <c r="B48" s="92" t="s">
        <v>274</v>
      </c>
      <c r="C48" s="92" t="s">
        <v>208</v>
      </c>
      <c r="D48" s="92" t="s">
        <v>33</v>
      </c>
    </row>
    <row r="49" spans="1:4" x14ac:dyDescent="0.25">
      <c r="A49" s="98" t="str">
        <f t="shared" si="0"/>
        <v>TKE188 Access - Humanities (P/T)</v>
      </c>
      <c r="B49" s="92" t="s">
        <v>275</v>
      </c>
      <c r="C49" s="92" t="s">
        <v>208</v>
      </c>
      <c r="D49" s="92" t="s">
        <v>33</v>
      </c>
    </row>
    <row r="50" spans="1:4" x14ac:dyDescent="0.25">
      <c r="A50" s="98" t="str">
        <f t="shared" si="0"/>
        <v>TKE189 Access - Health (P/T)</v>
      </c>
      <c r="B50" s="92" t="s">
        <v>276</v>
      </c>
      <c r="C50" s="92" t="s">
        <v>207</v>
      </c>
      <c r="D50" s="92" t="s">
        <v>33</v>
      </c>
    </row>
    <row r="51" spans="1:4" x14ac:dyDescent="0.25">
      <c r="A51" s="98" t="str">
        <f t="shared" si="0"/>
        <v>TKE190 Pre-Access (Day)</v>
      </c>
      <c r="B51" s="92" t="s">
        <v>277</v>
      </c>
      <c r="C51" s="92" t="s">
        <v>209</v>
      </c>
      <c r="D51" s="92" t="s">
        <v>33</v>
      </c>
    </row>
    <row r="52" spans="1:4" x14ac:dyDescent="0.25">
      <c r="A52" s="98" t="str">
        <f t="shared" si="0"/>
        <v>TKE191 Pre-Access (Evening)</v>
      </c>
      <c r="B52" s="92" t="s">
        <v>278</v>
      </c>
      <c r="C52" s="92" t="s">
        <v>210</v>
      </c>
      <c r="D52" s="92" t="s">
        <v>33</v>
      </c>
    </row>
    <row r="53" spans="1:4" x14ac:dyDescent="0.25">
      <c r="A53" s="98" t="str">
        <f t="shared" si="0"/>
        <v>TKJ115S1 Int - L2 Cutting Men's Hair (P/T)</v>
      </c>
      <c r="B53" s="93" t="s">
        <v>125</v>
      </c>
      <c r="C53" s="93" t="s">
        <v>126</v>
      </c>
      <c r="D53" s="93" t="s">
        <v>54</v>
      </c>
    </row>
    <row r="54" spans="1:4" x14ac:dyDescent="0.25">
      <c r="A54" s="98" t="str">
        <f t="shared" si="0"/>
        <v>TKJ115S2 Int - L2 Cutting Men's Hair (P/T)</v>
      </c>
      <c r="B54" s="99" t="s">
        <v>127</v>
      </c>
      <c r="C54" s="93" t="s">
        <v>126</v>
      </c>
      <c r="D54" s="93" t="s">
        <v>54</v>
      </c>
    </row>
    <row r="55" spans="1:4" x14ac:dyDescent="0.25">
      <c r="A55" s="98" t="str">
        <f t="shared" si="0"/>
        <v>TKJ118 Adv - L3 Bridal Hair (P/T)</v>
      </c>
      <c r="B55" s="99" t="s">
        <v>128</v>
      </c>
      <c r="C55" s="93" t="s">
        <v>129</v>
      </c>
      <c r="D55" s="93" t="s">
        <v>54</v>
      </c>
    </row>
    <row r="56" spans="1:4" x14ac:dyDescent="0.25">
      <c r="A56" s="98" t="str">
        <f t="shared" si="0"/>
        <v>TKJ119 Adv - L3 Body Massage (P/T)</v>
      </c>
      <c r="B56" s="99" t="s">
        <v>136</v>
      </c>
      <c r="C56" s="93" t="s">
        <v>137</v>
      </c>
      <c r="D56" s="93" t="s">
        <v>52</v>
      </c>
    </row>
    <row r="57" spans="1:4" x14ac:dyDescent="0.25">
      <c r="A57" s="98" t="str">
        <f t="shared" si="0"/>
        <v>TKP102 Functional Skills Maths Tue Eve</v>
      </c>
      <c r="B57" s="99" t="s">
        <v>234</v>
      </c>
      <c r="C57" s="93" t="s">
        <v>170</v>
      </c>
      <c r="D57" s="93" t="s">
        <v>218</v>
      </c>
    </row>
    <row r="58" spans="1:4" x14ac:dyDescent="0.25">
      <c r="A58" s="98" t="str">
        <f t="shared" si="0"/>
        <v>TKP104 Functional Skills English Tue Eve</v>
      </c>
      <c r="B58" s="96" t="s">
        <v>235</v>
      </c>
      <c r="C58" s="92" t="s">
        <v>171</v>
      </c>
      <c r="D58" s="92" t="s">
        <v>218</v>
      </c>
    </row>
    <row r="59" spans="1:4" x14ac:dyDescent="0.25">
      <c r="A59" s="98" t="str">
        <f t="shared" si="0"/>
        <v>TKP120 ESOL Thursday Evening (Entry 1/2)</v>
      </c>
      <c r="B59" s="96" t="s">
        <v>252</v>
      </c>
      <c r="C59" s="92" t="s">
        <v>187</v>
      </c>
      <c r="D59" s="92" t="s">
        <v>66</v>
      </c>
    </row>
    <row r="60" spans="1:4" x14ac:dyDescent="0.25">
      <c r="A60" s="98" t="str">
        <f t="shared" si="0"/>
        <v>TKP124 ESOL Thursday Evening (Level 1/2)</v>
      </c>
      <c r="B60" s="99" t="s">
        <v>253</v>
      </c>
      <c r="C60" s="93" t="s">
        <v>188</v>
      </c>
      <c r="D60" s="93" t="s">
        <v>66</v>
      </c>
    </row>
    <row r="61" spans="1:4" x14ac:dyDescent="0.25">
      <c r="A61" s="98" t="str">
        <f t="shared" si="0"/>
        <v>TKP126 ESOL Tuesday Evening (Entry 3)</v>
      </c>
      <c r="B61" s="92" t="s">
        <v>254</v>
      </c>
      <c r="C61" s="92" t="s">
        <v>189</v>
      </c>
      <c r="D61" s="92" t="s">
        <v>66</v>
      </c>
    </row>
    <row r="62" spans="1:4" x14ac:dyDescent="0.25">
      <c r="A62" s="98" t="str">
        <f t="shared" si="0"/>
        <v>TKP147 Functional Skills Maths Thu Eve</v>
      </c>
      <c r="B62" s="96" t="s">
        <v>236</v>
      </c>
      <c r="C62" s="92" t="s">
        <v>172</v>
      </c>
      <c r="D62" s="92" t="s">
        <v>218</v>
      </c>
    </row>
    <row r="63" spans="1:4" x14ac:dyDescent="0.25">
      <c r="A63" s="98" t="str">
        <f t="shared" si="0"/>
        <v>TKP163 Functional Skills English Wed PM</v>
      </c>
      <c r="B63" s="92" t="s">
        <v>237</v>
      </c>
      <c r="C63" s="92" t="s">
        <v>173</v>
      </c>
      <c r="D63" s="92" t="s">
        <v>218</v>
      </c>
    </row>
    <row r="64" spans="1:4" x14ac:dyDescent="0.25">
      <c r="A64" s="98" t="str">
        <f t="shared" si="0"/>
        <v>TKP164 Functional Skills Maths Mon AM</v>
      </c>
      <c r="B64" s="99" t="s">
        <v>238</v>
      </c>
      <c r="C64" s="93" t="s">
        <v>174</v>
      </c>
      <c r="D64" s="93" t="s">
        <v>218</v>
      </c>
    </row>
    <row r="65" spans="1:4" x14ac:dyDescent="0.25">
      <c r="A65" s="98" t="str">
        <f t="shared" si="0"/>
        <v>TKP165 Functional Skills Maths Mon PM</v>
      </c>
      <c r="B65" s="93" t="s">
        <v>239</v>
      </c>
      <c r="C65" s="93" t="s">
        <v>175</v>
      </c>
      <c r="D65" s="93" t="s">
        <v>218</v>
      </c>
    </row>
    <row r="66" spans="1:4" x14ac:dyDescent="0.25">
      <c r="A66" s="98" t="str">
        <f t="shared" si="0"/>
        <v>TKP183 ESOL Monday AM (Entry 1)</v>
      </c>
      <c r="B66" s="92" t="s">
        <v>255</v>
      </c>
      <c r="C66" s="92" t="s">
        <v>190</v>
      </c>
      <c r="D66" s="92" t="s">
        <v>66</v>
      </c>
    </row>
    <row r="67" spans="1:4" x14ac:dyDescent="0.25">
      <c r="A67" s="98" t="str">
        <f t="shared" ref="A67:A78" si="1">CONCATENATE(B67," ",C67)</f>
        <v>TKP184 ESOL Thursday AM (Entry 2)</v>
      </c>
      <c r="B67" s="96" t="s">
        <v>256</v>
      </c>
      <c r="C67" s="92" t="s">
        <v>191</v>
      </c>
      <c r="D67" s="92" t="s">
        <v>66</v>
      </c>
    </row>
    <row r="68" spans="1:4" x14ac:dyDescent="0.25">
      <c r="A68" s="98" t="str">
        <f t="shared" si="1"/>
        <v>TKP185 ESOL Wednesday AM (Entry 3)</v>
      </c>
      <c r="B68" s="112" t="s">
        <v>257</v>
      </c>
      <c r="C68" s="113" t="s">
        <v>185</v>
      </c>
      <c r="D68" s="113" t="s">
        <v>66</v>
      </c>
    </row>
    <row r="69" spans="1:4" x14ac:dyDescent="0.25">
      <c r="A69" s="98" t="str">
        <f t="shared" si="1"/>
        <v>TKP186 ESOL Tuesday AM (Level 1)</v>
      </c>
      <c r="B69" s="96" t="s">
        <v>258</v>
      </c>
      <c r="C69" s="92" t="s">
        <v>192</v>
      </c>
      <c r="D69" s="92" t="s">
        <v>66</v>
      </c>
    </row>
    <row r="70" spans="1:4" x14ac:dyDescent="0.25">
      <c r="A70" s="98" t="str">
        <f t="shared" si="1"/>
        <v>TWP102 Functional Skills Maths Mon Eve</v>
      </c>
      <c r="B70" s="96" t="s">
        <v>240</v>
      </c>
      <c r="C70" s="92" t="s">
        <v>166</v>
      </c>
      <c r="D70" s="92" t="s">
        <v>218</v>
      </c>
    </row>
    <row r="71" spans="1:4" x14ac:dyDescent="0.25">
      <c r="A71" s="98" t="str">
        <f t="shared" si="1"/>
        <v>TWP124 ESOL Monday Evening (Level 1)</v>
      </c>
      <c r="B71" s="96" t="s">
        <v>259</v>
      </c>
      <c r="C71" s="92" t="s">
        <v>193</v>
      </c>
      <c r="D71" s="92" t="s">
        <v>66</v>
      </c>
    </row>
    <row r="72" spans="1:4" x14ac:dyDescent="0.25">
      <c r="A72" s="98" t="str">
        <f t="shared" si="1"/>
        <v>TWP126 ESOL Monday Evening (Entry 3)</v>
      </c>
      <c r="B72" s="96" t="s">
        <v>260</v>
      </c>
      <c r="C72" s="92" t="s">
        <v>194</v>
      </c>
      <c r="D72" s="92" t="s">
        <v>66</v>
      </c>
    </row>
    <row r="73" spans="1:4" x14ac:dyDescent="0.25">
      <c r="A73" s="98" t="str">
        <f t="shared" si="1"/>
        <v>TWP162 Functional Skills English Mon AM</v>
      </c>
      <c r="B73" s="96" t="s">
        <v>241</v>
      </c>
      <c r="C73" s="92" t="s">
        <v>176</v>
      </c>
      <c r="D73" s="92" t="s">
        <v>218</v>
      </c>
    </row>
    <row r="74" spans="1:4" x14ac:dyDescent="0.25">
      <c r="A74" s="98" t="str">
        <f t="shared" si="1"/>
        <v>TWP164 Functional Skills Maths Thu AM</v>
      </c>
      <c r="B74" s="96" t="s">
        <v>242</v>
      </c>
      <c r="C74" s="92" t="s">
        <v>177</v>
      </c>
      <c r="D74" s="92" t="s">
        <v>218</v>
      </c>
    </row>
    <row r="75" spans="1:4" x14ac:dyDescent="0.25">
      <c r="A75" s="98" t="str">
        <f t="shared" si="1"/>
        <v>TWP183 ESOL Tuesday PM (Entry 1)</v>
      </c>
      <c r="B75" s="96" t="s">
        <v>261</v>
      </c>
      <c r="C75" s="92" t="s">
        <v>195</v>
      </c>
      <c r="D75" s="92" t="s">
        <v>66</v>
      </c>
    </row>
    <row r="76" spans="1:4" x14ac:dyDescent="0.25">
      <c r="A76" s="98" t="str">
        <f t="shared" si="1"/>
        <v>TWP184 ESOL Tuesday AM (Entry 2)</v>
      </c>
      <c r="B76" s="96" t="s">
        <v>262</v>
      </c>
      <c r="C76" s="92" t="s">
        <v>196</v>
      </c>
      <c r="D76" s="92" t="s">
        <v>66</v>
      </c>
    </row>
    <row r="77" spans="1:4" x14ac:dyDescent="0.25">
      <c r="A77" s="98" t="str">
        <f t="shared" si="1"/>
        <v>TWP185 ESOL Thursday AM (Entry 3)</v>
      </c>
      <c r="B77" s="96" t="s">
        <v>263</v>
      </c>
      <c r="C77" s="92" t="s">
        <v>197</v>
      </c>
      <c r="D77" s="92" t="s">
        <v>66</v>
      </c>
    </row>
    <row r="78" spans="1:4" x14ac:dyDescent="0.25">
      <c r="A78" s="98" t="str">
        <f t="shared" si="1"/>
        <v>TWP187 ESOL Thursday PM (Emerging Entry 1)</v>
      </c>
      <c r="B78" s="96" t="s">
        <v>264</v>
      </c>
      <c r="C78" s="92" t="s">
        <v>198</v>
      </c>
      <c r="D78" s="92" t="s">
        <v>66</v>
      </c>
    </row>
  </sheetData>
  <autoFilter ref="A1:D78">
    <sortState ref="A2:D151">
      <sortCondition ref="B1:B151"/>
    </sortState>
  </autoFilter>
  <sortState ref="B2:D142">
    <sortCondition ref="B2:B1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Checker</vt:lpstr>
      <vt:lpstr>Bands</vt:lpstr>
      <vt:lpstr>Trips</vt:lpstr>
      <vt:lpstr>Course Costs</vt:lpstr>
      <vt:lpstr>FT Master</vt:lpstr>
      <vt:lpstr>Course list</vt:lpstr>
    </vt:vector>
  </TitlesOfParts>
  <Company>Bedford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Bethany Veale</dc:creator>
  <cp:lastModifiedBy>Tilley-Sanders, Michelle</cp:lastModifiedBy>
  <cp:lastPrinted>2017-09-21T13:14:26Z</cp:lastPrinted>
  <dcterms:created xsi:type="dcterms:W3CDTF">2017-07-20T07:54:35Z</dcterms:created>
  <dcterms:modified xsi:type="dcterms:W3CDTF">2021-04-15T12:36:40Z</dcterms:modified>
</cp:coreProperties>
</file>